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BU-EAST9100\3001-SiteData\10_JOB_J1(管理)\JN0196_日鐵住金溶接工業\RN2019\CMS_PDF＆画像\qa\f035\"/>
    </mc:Choice>
  </mc:AlternateContent>
  <bookViews>
    <workbookView xWindow="120" yWindow="12" windowWidth="14772" windowHeight="8556" activeTab="3"/>
  </bookViews>
  <sheets>
    <sheet name="Cr" sheetId="6" r:id="rId1"/>
    <sheet name="Ni" sheetId="7" r:id="rId2"/>
    <sheet name="Mn" sheetId="8" r:id="rId3"/>
    <sheet name="Mo" sheetId="9" r:id="rId4"/>
    <sheet name="Total" sheetId="10" r:id="rId5"/>
  </sheets>
  <definedNames>
    <definedName name="_xlnm.Print_Area" localSheetId="0">Cr!$B$1:$S$58</definedName>
    <definedName name="_xlnm.Print_Area" localSheetId="2">Mn!$B$1:$S$58</definedName>
    <definedName name="_xlnm.Print_Area" localSheetId="3">Mo!$B$1:$S$58</definedName>
    <definedName name="_xlnm.Print_Area" localSheetId="1">Ni!$B$1:$S$58</definedName>
    <definedName name="_xlnm.Print_Area" localSheetId="4">Total!$B$1:$I$39</definedName>
  </definedNames>
  <calcPr calcId="162913"/>
</workbook>
</file>

<file path=xl/calcChain.xml><?xml version="1.0" encoding="utf-8"?>
<calcChain xmlns="http://schemas.openxmlformats.org/spreadsheetml/2006/main">
  <c r="H11" i="6" l="1"/>
  <c r="I11" i="6"/>
  <c r="K11" i="6"/>
  <c r="N11" i="6"/>
  <c r="O11" i="6"/>
  <c r="Q11" i="6"/>
  <c r="H12" i="6"/>
  <c r="I12" i="6" s="1"/>
  <c r="K12" i="6"/>
  <c r="N12" i="6"/>
  <c r="Q12" i="6"/>
  <c r="H13" i="6"/>
  <c r="N13" i="6" s="1"/>
  <c r="K13" i="6"/>
  <c r="H14" i="6"/>
  <c r="K14" i="6" s="1"/>
  <c r="H15" i="6"/>
  <c r="N15" i="6" s="1"/>
  <c r="K15" i="6"/>
  <c r="H16" i="6"/>
  <c r="K16" i="6" s="1"/>
  <c r="H17" i="6"/>
  <c r="N17" i="6" s="1"/>
  <c r="K17" i="6"/>
  <c r="F32" i="6"/>
  <c r="I32" i="6"/>
  <c r="M32" i="6"/>
  <c r="Q32" i="6"/>
  <c r="R32" i="6"/>
  <c r="F33" i="6"/>
  <c r="I33" i="6" s="1"/>
  <c r="R33" i="6" s="1"/>
  <c r="R39" i="6" s="1"/>
  <c r="H14" i="10" s="1"/>
  <c r="E48" i="6"/>
  <c r="I48" i="6"/>
  <c r="M48" i="6"/>
  <c r="N48" i="6"/>
  <c r="R48" i="6"/>
  <c r="E49" i="6"/>
  <c r="N49" i="6" s="1"/>
  <c r="N55" i="6" s="1"/>
  <c r="D30" i="10" s="1"/>
  <c r="I49" i="6"/>
  <c r="R49" i="6" s="1"/>
  <c r="R55" i="6" s="1"/>
  <c r="H30" i="10" s="1"/>
  <c r="H11" i="8"/>
  <c r="I11" i="8"/>
  <c r="K11" i="8"/>
  <c r="N11" i="8"/>
  <c r="O11" i="8"/>
  <c r="Q11" i="8"/>
  <c r="H12" i="8"/>
  <c r="K12" i="8" s="1"/>
  <c r="I12" i="8"/>
  <c r="Q12" i="8"/>
  <c r="E49" i="8" s="1"/>
  <c r="H13" i="8"/>
  <c r="K13" i="8"/>
  <c r="N13" i="8"/>
  <c r="Q13" i="8"/>
  <c r="E50" i="8" s="1"/>
  <c r="H14" i="8"/>
  <c r="K14" i="8"/>
  <c r="N14" i="8"/>
  <c r="Q14" i="8"/>
  <c r="E51" i="8" s="1"/>
  <c r="H15" i="8"/>
  <c r="K15" i="8"/>
  <c r="N15" i="8"/>
  <c r="Q15" i="8"/>
  <c r="E52" i="8" s="1"/>
  <c r="H16" i="8"/>
  <c r="K16" i="8"/>
  <c r="N16" i="8"/>
  <c r="Q16" i="8"/>
  <c r="E53" i="8" s="1"/>
  <c r="H17" i="8"/>
  <c r="K17" i="8"/>
  <c r="N17" i="8"/>
  <c r="Q17" i="8"/>
  <c r="E54" i="8" s="1"/>
  <c r="F32" i="8"/>
  <c r="I32" i="8"/>
  <c r="M32" i="8"/>
  <c r="Q32" i="8"/>
  <c r="R32" i="8"/>
  <c r="E48" i="8"/>
  <c r="I48" i="8"/>
  <c r="M48" i="8"/>
  <c r="N48" i="8"/>
  <c r="R48" i="8"/>
  <c r="H11" i="9"/>
  <c r="I11" i="9"/>
  <c r="K11" i="9"/>
  <c r="N11" i="9"/>
  <c r="O11" i="9"/>
  <c r="Q11" i="9"/>
  <c r="H12" i="9"/>
  <c r="Q12" i="9" s="1"/>
  <c r="I12" i="9"/>
  <c r="K12" i="9"/>
  <c r="N12" i="9"/>
  <c r="H13" i="9"/>
  <c r="K13" i="9" s="1"/>
  <c r="Q13" i="9"/>
  <c r="E50" i="9" s="1"/>
  <c r="H14" i="9"/>
  <c r="N14" i="9" s="1"/>
  <c r="K14" i="9"/>
  <c r="H15" i="9"/>
  <c r="K15" i="9" s="1"/>
  <c r="Q15" i="9"/>
  <c r="E52" i="9" s="1"/>
  <c r="H16" i="9"/>
  <c r="N16" i="9" s="1"/>
  <c r="K16" i="9"/>
  <c r="H17" i="9"/>
  <c r="K17" i="9" s="1"/>
  <c r="Q17" i="9"/>
  <c r="E54" i="9" s="1"/>
  <c r="F32" i="9"/>
  <c r="I32" i="9"/>
  <c r="M32" i="9"/>
  <c r="Q32" i="9"/>
  <c r="R32" i="9"/>
  <c r="F34" i="9"/>
  <c r="I34" i="9" s="1"/>
  <c r="R34" i="9" s="1"/>
  <c r="F36" i="9"/>
  <c r="I36" i="9" s="1"/>
  <c r="R36" i="9" s="1"/>
  <c r="F38" i="9"/>
  <c r="I38" i="9" s="1"/>
  <c r="R38" i="9" s="1"/>
  <c r="E48" i="9"/>
  <c r="I48" i="9"/>
  <c r="M48" i="9"/>
  <c r="N48" i="9"/>
  <c r="R48" i="9"/>
  <c r="H11" i="7"/>
  <c r="I11" i="7"/>
  <c r="K11" i="7"/>
  <c r="N11" i="7"/>
  <c r="O11" i="7"/>
  <c r="Q11" i="7"/>
  <c r="H12" i="7"/>
  <c r="I12" i="7" s="1"/>
  <c r="N12" i="7"/>
  <c r="O12" i="7" s="1"/>
  <c r="Q12" i="7"/>
  <c r="E49" i="7" s="1"/>
  <c r="H13" i="7"/>
  <c r="K13" i="7" s="1"/>
  <c r="N13" i="7"/>
  <c r="Q13" i="7"/>
  <c r="H14" i="7"/>
  <c r="K14" i="7"/>
  <c r="N14" i="7"/>
  <c r="Q14" i="7"/>
  <c r="E51" i="7" s="1"/>
  <c r="H15" i="7"/>
  <c r="K15" i="7" s="1"/>
  <c r="N15" i="7"/>
  <c r="Q15" i="7"/>
  <c r="H16" i="7"/>
  <c r="K16" i="7"/>
  <c r="N16" i="7"/>
  <c r="Q16" i="7"/>
  <c r="E53" i="7" s="1"/>
  <c r="H17" i="7"/>
  <c r="K17" i="7" s="1"/>
  <c r="N17" i="7"/>
  <c r="Q17" i="7"/>
  <c r="F32" i="7"/>
  <c r="I32" i="7"/>
  <c r="M32" i="7"/>
  <c r="Q32" i="7"/>
  <c r="R32" i="7"/>
  <c r="F34" i="7"/>
  <c r="I34" i="7" s="1"/>
  <c r="R34" i="7" s="1"/>
  <c r="Q34" i="7"/>
  <c r="F36" i="7"/>
  <c r="I36" i="7" s="1"/>
  <c r="R36" i="7" s="1"/>
  <c r="Q36" i="7"/>
  <c r="F38" i="7"/>
  <c r="I38" i="7" s="1"/>
  <c r="R38" i="7" s="1"/>
  <c r="Q38" i="7"/>
  <c r="E48" i="7"/>
  <c r="I48" i="7"/>
  <c r="M48" i="7"/>
  <c r="N48" i="7"/>
  <c r="R48" i="7"/>
  <c r="E50" i="7"/>
  <c r="N50" i="7" s="1"/>
  <c r="I50" i="7"/>
  <c r="R50" i="7"/>
  <c r="E52" i="7"/>
  <c r="N52" i="7" s="1"/>
  <c r="I52" i="7"/>
  <c r="R52" i="7"/>
  <c r="E54" i="7"/>
  <c r="N54" i="7" s="1"/>
  <c r="I54" i="7"/>
  <c r="R54" i="7"/>
  <c r="B14" i="10"/>
  <c r="C14" i="10"/>
  <c r="B15" i="10"/>
  <c r="C15" i="10"/>
  <c r="B16" i="10"/>
  <c r="C16" i="10"/>
  <c r="B17" i="10"/>
  <c r="C17" i="10"/>
  <c r="B30" i="10"/>
  <c r="C30" i="10"/>
  <c r="B31" i="10"/>
  <c r="C31" i="10"/>
  <c r="B32" i="10"/>
  <c r="C32" i="10"/>
  <c r="B33" i="10"/>
  <c r="C33" i="10"/>
  <c r="I51" i="8" l="1"/>
  <c r="R51" i="8" s="1"/>
  <c r="N51" i="8"/>
  <c r="N52" i="9"/>
  <c r="I52" i="9"/>
  <c r="R52" i="9" s="1"/>
  <c r="I49" i="8"/>
  <c r="R49" i="8" s="1"/>
  <c r="R55" i="8" s="1"/>
  <c r="H32" i="10" s="1"/>
  <c r="N49" i="8"/>
  <c r="N55" i="8" s="1"/>
  <c r="D32" i="10" s="1"/>
  <c r="N51" i="7"/>
  <c r="I51" i="7"/>
  <c r="R51" i="7" s="1"/>
  <c r="N53" i="7"/>
  <c r="I53" i="7"/>
  <c r="R53" i="7" s="1"/>
  <c r="E49" i="9"/>
  <c r="F33" i="9"/>
  <c r="N54" i="8"/>
  <c r="I54" i="8"/>
  <c r="R54" i="8" s="1"/>
  <c r="N52" i="8"/>
  <c r="I52" i="8"/>
  <c r="R52" i="8" s="1"/>
  <c r="N50" i="8"/>
  <c r="I50" i="8"/>
  <c r="R50" i="8" s="1"/>
  <c r="N49" i="7"/>
  <c r="N55" i="7" s="1"/>
  <c r="D31" i="10" s="1"/>
  <c r="I49" i="7"/>
  <c r="R49" i="7" s="1"/>
  <c r="R55" i="7" s="1"/>
  <c r="H31" i="10" s="1"/>
  <c r="I53" i="8"/>
  <c r="R53" i="8" s="1"/>
  <c r="N53" i="8"/>
  <c r="I54" i="9"/>
  <c r="R54" i="9" s="1"/>
  <c r="N54" i="9"/>
  <c r="I50" i="9"/>
  <c r="R50" i="9" s="1"/>
  <c r="N50" i="9"/>
  <c r="F37" i="7"/>
  <c r="F35" i="7"/>
  <c r="F33" i="7"/>
  <c r="Q38" i="9"/>
  <c r="Q36" i="9"/>
  <c r="Q34" i="9"/>
  <c r="Q16" i="9"/>
  <c r="Q14" i="9"/>
  <c r="F38" i="8"/>
  <c r="F36" i="8"/>
  <c r="F34" i="8"/>
  <c r="N12" i="8"/>
  <c r="O12" i="8" s="1"/>
  <c r="Q33" i="6"/>
  <c r="Q39" i="6" s="1"/>
  <c r="G14" i="10" s="1"/>
  <c r="Q17" i="6"/>
  <c r="Q15" i="6"/>
  <c r="Q13" i="6"/>
  <c r="F37" i="8"/>
  <c r="F35" i="8"/>
  <c r="F33" i="8"/>
  <c r="Q16" i="6"/>
  <c r="Q14" i="6"/>
  <c r="K12" i="7"/>
  <c r="N17" i="9"/>
  <c r="N15" i="9"/>
  <c r="N13" i="9"/>
  <c r="O12" i="9" s="1"/>
  <c r="N16" i="6"/>
  <c r="N14" i="6"/>
  <c r="O12" i="6" s="1"/>
  <c r="E53" i="6" l="1"/>
  <c r="F37" i="6"/>
  <c r="I33" i="7"/>
  <c r="R33" i="7" s="1"/>
  <c r="R39" i="7" s="1"/>
  <c r="H15" i="10" s="1"/>
  <c r="Q33" i="7"/>
  <c r="Q39" i="7" s="1"/>
  <c r="G15" i="10" s="1"/>
  <c r="I34" i="8"/>
  <c r="R34" i="8" s="1"/>
  <c r="Q34" i="8"/>
  <c r="I37" i="7"/>
  <c r="R37" i="7" s="1"/>
  <c r="Q37" i="7"/>
  <c r="I33" i="9"/>
  <c r="R33" i="9" s="1"/>
  <c r="R39" i="9" s="1"/>
  <c r="H17" i="10" s="1"/>
  <c r="Q33" i="9"/>
  <c r="Q39" i="9" s="1"/>
  <c r="G17" i="10" s="1"/>
  <c r="I36" i="8"/>
  <c r="R36" i="8" s="1"/>
  <c r="Q36" i="8"/>
  <c r="E50" i="6"/>
  <c r="F34" i="6"/>
  <c r="I49" i="9"/>
  <c r="R49" i="9" s="1"/>
  <c r="R55" i="9" s="1"/>
  <c r="H33" i="10" s="1"/>
  <c r="N49" i="9"/>
  <c r="N55" i="9" s="1"/>
  <c r="D33" i="10" s="1"/>
  <c r="I38" i="8"/>
  <c r="R38" i="8" s="1"/>
  <c r="Q38" i="8"/>
  <c r="E53" i="9"/>
  <c r="F37" i="9"/>
  <c r="I35" i="7"/>
  <c r="R35" i="7" s="1"/>
  <c r="Q35" i="7"/>
  <c r="Q37" i="8"/>
  <c r="I37" i="8"/>
  <c r="R37" i="8" s="1"/>
  <c r="E51" i="9"/>
  <c r="F35" i="9"/>
  <c r="E52" i="6"/>
  <c r="F36" i="6"/>
  <c r="E54" i="6"/>
  <c r="F38" i="6"/>
  <c r="I33" i="8"/>
  <c r="R33" i="8" s="1"/>
  <c r="R39" i="8" s="1"/>
  <c r="H16" i="10" s="1"/>
  <c r="Q33" i="8"/>
  <c r="Q39" i="8" s="1"/>
  <c r="G16" i="10" s="1"/>
  <c r="I35" i="8"/>
  <c r="R35" i="8" s="1"/>
  <c r="Q35" i="8"/>
  <c r="E51" i="6"/>
  <c r="F35" i="6"/>
  <c r="I38" i="6" l="1"/>
  <c r="R38" i="6" s="1"/>
  <c r="Q38" i="6"/>
  <c r="I34" i="6"/>
  <c r="R34" i="6" s="1"/>
  <c r="Q34" i="6"/>
  <c r="I54" i="6"/>
  <c r="R54" i="6" s="1"/>
  <c r="N54" i="6"/>
  <c r="I50" i="6"/>
  <c r="R50" i="6" s="1"/>
  <c r="N50" i="6"/>
  <c r="I35" i="6"/>
  <c r="R35" i="6" s="1"/>
  <c r="Q35" i="6"/>
  <c r="I52" i="6"/>
  <c r="R52" i="6" s="1"/>
  <c r="N52" i="6"/>
  <c r="I37" i="9"/>
  <c r="R37" i="9" s="1"/>
  <c r="Q37" i="9"/>
  <c r="I53" i="9"/>
  <c r="R53" i="9" s="1"/>
  <c r="N53" i="9"/>
  <c r="Q35" i="9"/>
  <c r="I35" i="9"/>
  <c r="R35" i="9" s="1"/>
  <c r="I37" i="6"/>
  <c r="R37" i="6" s="1"/>
  <c r="Q37" i="6"/>
  <c r="I36" i="6"/>
  <c r="R36" i="6" s="1"/>
  <c r="Q36" i="6"/>
  <c r="I51" i="6"/>
  <c r="R51" i="6" s="1"/>
  <c r="N51" i="6"/>
  <c r="I51" i="9"/>
  <c r="R51" i="9" s="1"/>
  <c r="N51" i="9"/>
  <c r="I53" i="6"/>
  <c r="R53" i="6" s="1"/>
  <c r="N53" i="6"/>
</calcChain>
</file>

<file path=xl/sharedStrings.xml><?xml version="1.0" encoding="utf-8"?>
<sst xmlns="http://schemas.openxmlformats.org/spreadsheetml/2006/main" count="625" uniqueCount="214">
  <si>
    <t>kg/年</t>
    <rPh sb="3" eb="4">
      <t>ネン</t>
    </rPh>
    <phoneticPr fontId="3"/>
  </si>
  <si>
    <t>大気への排出量</t>
    <rPh sb="0" eb="2">
      <t>タイキ</t>
    </rPh>
    <rPh sb="4" eb="7">
      <t>ハイシュツリョウ</t>
    </rPh>
    <phoneticPr fontId="3"/>
  </si>
  <si>
    <t>残材率</t>
    <rPh sb="0" eb="2">
      <t>ザンザイ</t>
    </rPh>
    <rPh sb="2" eb="3">
      <t>リツ</t>
    </rPh>
    <phoneticPr fontId="3"/>
  </si>
  <si>
    <t>kg/年</t>
  </si>
  <si>
    <t>水域への排出量</t>
    <rPh sb="0" eb="2">
      <t>スイイキ</t>
    </rPh>
    <rPh sb="4" eb="7">
      <t>ハイシュツリョウ</t>
    </rPh>
    <phoneticPr fontId="3"/>
  </si>
  <si>
    <t>(6)廃棄物に含まれる量の算出</t>
    <rPh sb="3" eb="6">
      <t>ハイキブツ</t>
    </rPh>
    <rPh sb="7" eb="8">
      <t>フク</t>
    </rPh>
    <rPh sb="11" eb="12">
      <t>リョウ</t>
    </rPh>
    <rPh sb="13" eb="15">
      <t>サンシュツ</t>
    </rPh>
    <phoneticPr fontId="3"/>
  </si>
  <si>
    <t>(7)本工程における排出量，移動量の集計</t>
    <rPh sb="3" eb="4">
      <t>ホン</t>
    </rPh>
    <rPh sb="4" eb="6">
      <t>コウテイ</t>
    </rPh>
    <rPh sb="10" eb="12">
      <t>ハイシュツ</t>
    </rPh>
    <rPh sb="12" eb="13">
      <t>リョウ</t>
    </rPh>
    <rPh sb="14" eb="16">
      <t>イドウ</t>
    </rPh>
    <rPh sb="16" eb="17">
      <t>リョウ</t>
    </rPh>
    <rPh sb="18" eb="20">
      <t>シュウケイ</t>
    </rPh>
    <phoneticPr fontId="3"/>
  </si>
  <si>
    <t>物質番号</t>
    <rPh sb="0" eb="2">
      <t>ブッシツ</t>
    </rPh>
    <rPh sb="2" eb="4">
      <t>バンゴウ</t>
    </rPh>
    <phoneticPr fontId="3"/>
  </si>
  <si>
    <t>土壌への排出量</t>
    <rPh sb="0" eb="2">
      <t>ドジョウ</t>
    </rPh>
    <rPh sb="4" eb="7">
      <t>ハイシュツリョウ</t>
    </rPh>
    <phoneticPr fontId="3"/>
  </si>
  <si>
    <t>廃棄物に含まれる量</t>
    <rPh sb="0" eb="3">
      <t>ハイキブツ</t>
    </rPh>
    <rPh sb="4" eb="5">
      <t>フク</t>
    </rPh>
    <rPh sb="8" eb="9">
      <t>リョウ</t>
    </rPh>
    <phoneticPr fontId="3"/>
  </si>
  <si>
    <t>大気への排出</t>
    <rPh sb="0" eb="2">
      <t>タイキ</t>
    </rPh>
    <rPh sb="4" eb="6">
      <t>ハイシュツ</t>
    </rPh>
    <phoneticPr fontId="3"/>
  </si>
  <si>
    <t>本作業シートで算出した大気，水域，土壌への排出量及び廃棄物に含まれる量を届出の分類にわけて集計してください。</t>
    <rPh sb="0" eb="1">
      <t>ホン</t>
    </rPh>
    <rPh sb="1" eb="3">
      <t>サギョウ</t>
    </rPh>
    <rPh sb="7" eb="9">
      <t>サンシュツ</t>
    </rPh>
    <rPh sb="11" eb="13">
      <t>タイキ</t>
    </rPh>
    <rPh sb="14" eb="16">
      <t>スイイキ</t>
    </rPh>
    <rPh sb="17" eb="19">
      <t>ドジョウ</t>
    </rPh>
    <rPh sb="21" eb="24">
      <t>ハイシュツリョウ</t>
    </rPh>
    <rPh sb="24" eb="25">
      <t>オヨ</t>
    </rPh>
    <rPh sb="26" eb="29">
      <t>ハイキブツ</t>
    </rPh>
    <rPh sb="30" eb="31">
      <t>フク</t>
    </rPh>
    <rPh sb="34" eb="35">
      <t>リョウ</t>
    </rPh>
    <rPh sb="36" eb="38">
      <t>トドケデ</t>
    </rPh>
    <rPh sb="39" eb="41">
      <t>ブンルイ</t>
    </rPh>
    <rPh sb="45" eb="47">
      <t>シュウケイ</t>
    </rPh>
    <phoneticPr fontId="3"/>
  </si>
  <si>
    <t>合計</t>
    <rPh sb="0" eb="2">
      <t>ゴウケイ</t>
    </rPh>
    <phoneticPr fontId="3"/>
  </si>
  <si>
    <t>指定化学物質名</t>
    <rPh sb="6" eb="7">
      <t>メイ</t>
    </rPh>
    <phoneticPr fontId="3"/>
  </si>
  <si>
    <t>(5)指定化学物質の環境への排出量の算出</t>
    <rPh sb="3" eb="5">
      <t>シテイ</t>
    </rPh>
    <rPh sb="5" eb="7">
      <t>カガク</t>
    </rPh>
    <rPh sb="7" eb="9">
      <t>ブッシツ</t>
    </rPh>
    <rPh sb="10" eb="12">
      <t>カンキョウ</t>
    </rPh>
    <rPh sb="14" eb="16">
      <t>ハイシュツ</t>
    </rPh>
    <rPh sb="16" eb="17">
      <t>リョウ</t>
    </rPh>
    <rPh sb="18" eb="20">
      <t>サンシュツ</t>
    </rPh>
    <phoneticPr fontId="3"/>
  </si>
  <si>
    <t>C中のBの
含有率</t>
    <rPh sb="1" eb="2">
      <t>チュウ</t>
    </rPh>
    <rPh sb="6" eb="9">
      <t>ガンユウリツ</t>
    </rPh>
    <phoneticPr fontId="3"/>
  </si>
  <si>
    <t>C中のBの
溶着金属への
移行率</t>
    <rPh sb="1" eb="2">
      <t>チュウ</t>
    </rPh>
    <rPh sb="6" eb="8">
      <t>ヨウチャク</t>
    </rPh>
    <rPh sb="8" eb="10">
      <t>キンゾク</t>
    </rPh>
    <rPh sb="13" eb="15">
      <t>イコウ</t>
    </rPh>
    <rPh sb="15" eb="16">
      <t>リツ</t>
    </rPh>
    <phoneticPr fontId="3"/>
  </si>
  <si>
    <t>ヒュームの
土壌への
排出率</t>
    <rPh sb="6" eb="8">
      <t>ドジョウ</t>
    </rPh>
    <rPh sb="11" eb="13">
      <t>ハイシュツ</t>
    </rPh>
    <rPh sb="13" eb="14">
      <t>リツ</t>
    </rPh>
    <phoneticPr fontId="3"/>
  </si>
  <si>
    <t>Bの残材を
含めた廃棄物
としての移動量</t>
    <rPh sb="2" eb="4">
      <t>ザンザイ</t>
    </rPh>
    <rPh sb="6" eb="7">
      <t>フク</t>
    </rPh>
    <rPh sb="9" eb="12">
      <t>ハイキブツ</t>
    </rPh>
    <rPh sb="17" eb="19">
      <t>イドウ</t>
    </rPh>
    <rPh sb="19" eb="20">
      <t>リョウ</t>
    </rPh>
    <phoneticPr fontId="3"/>
  </si>
  <si>
    <t>公共用水域
への排出</t>
    <rPh sb="0" eb="2">
      <t>コウキョウ</t>
    </rPh>
    <rPh sb="2" eb="3">
      <t>ヨウ</t>
    </rPh>
    <rPh sb="3" eb="5">
      <t>スイイキ</t>
    </rPh>
    <rPh sb="8" eb="10">
      <t>ハイシュツ</t>
    </rPh>
    <phoneticPr fontId="3"/>
  </si>
  <si>
    <t>下水道
への移動</t>
    <rPh sb="0" eb="3">
      <t>ゲスイドウ</t>
    </rPh>
    <rPh sb="6" eb="8">
      <t>イドウ</t>
    </rPh>
    <phoneticPr fontId="3"/>
  </si>
  <si>
    <t>当該事業所
における
土壌への排出</t>
    <rPh sb="0" eb="2">
      <t>トウガイ</t>
    </rPh>
    <rPh sb="2" eb="5">
      <t>ジギョウショ</t>
    </rPh>
    <rPh sb="11" eb="13">
      <t>ドジョウ</t>
    </rPh>
    <rPh sb="15" eb="17">
      <t>ハイシュツ</t>
    </rPh>
    <phoneticPr fontId="3"/>
  </si>
  <si>
    <t>当該事業所の
外への移動</t>
    <rPh sb="0" eb="2">
      <t>トウガイ</t>
    </rPh>
    <rPh sb="2" eb="5">
      <t>ジギョウショ</t>
    </rPh>
    <rPh sb="7" eb="8">
      <t>ソト</t>
    </rPh>
    <rPh sb="10" eb="12">
      <t>イドウ</t>
    </rPh>
    <phoneticPr fontId="3"/>
  </si>
  <si>
    <t>当該事業所
における
埋立処分</t>
    <rPh sb="0" eb="2">
      <t>トウガイ</t>
    </rPh>
    <rPh sb="2" eb="5">
      <t>ジギョウショ</t>
    </rPh>
    <rPh sb="11" eb="13">
      <t>ウメタテ</t>
    </rPh>
    <rPh sb="13" eb="15">
      <t>ショブン</t>
    </rPh>
    <phoneticPr fontId="3"/>
  </si>
  <si>
    <t>溶接工程用作業シート 【算出例】：廃棄物を事業所外への移動とした場合の作業シート</t>
    <rPh sb="0" eb="2">
      <t>ヨウセツ</t>
    </rPh>
    <rPh sb="2" eb="4">
      <t>コウテイ</t>
    </rPh>
    <rPh sb="4" eb="5">
      <t>ヨウ</t>
    </rPh>
    <rPh sb="5" eb="7">
      <t>サギョウ</t>
    </rPh>
    <rPh sb="12" eb="14">
      <t>サンシュツ</t>
    </rPh>
    <rPh sb="14" eb="15">
      <t>レイ</t>
    </rPh>
    <rPh sb="17" eb="20">
      <t>ハイキブツ</t>
    </rPh>
    <rPh sb="21" eb="24">
      <t>ジギョウショ</t>
    </rPh>
    <rPh sb="24" eb="25">
      <t>ガイ</t>
    </rPh>
    <rPh sb="27" eb="29">
      <t>イドウ</t>
    </rPh>
    <rPh sb="32" eb="34">
      <t>バアイ</t>
    </rPh>
    <rPh sb="35" eb="37">
      <t>サギョウ</t>
    </rPh>
    <phoneticPr fontId="3"/>
  </si>
  <si>
    <t>※本作業シートでは，溶接工程における水域への排出量は「0」とみなし，算出しております。貴社のデータがある場合は，そのデータをご利用ください。</t>
    <rPh sb="1" eb="2">
      <t>ホン</t>
    </rPh>
    <rPh sb="2" eb="4">
      <t>サギョウ</t>
    </rPh>
    <rPh sb="10" eb="12">
      <t>ヨウセツ</t>
    </rPh>
    <rPh sb="12" eb="14">
      <t>コウテイ</t>
    </rPh>
    <rPh sb="18" eb="20">
      <t>スイイキ</t>
    </rPh>
    <rPh sb="22" eb="25">
      <t>ハイシュツリョウ</t>
    </rPh>
    <rPh sb="34" eb="36">
      <t>サンシュツ</t>
    </rPh>
    <rPh sb="43" eb="45">
      <t>キシャ</t>
    </rPh>
    <rPh sb="52" eb="54">
      <t>バアイ</t>
    </rPh>
    <rPh sb="63" eb="65">
      <t>リヨウ</t>
    </rPh>
    <phoneticPr fontId="3"/>
  </si>
  <si>
    <t>残材中のBの含有量</t>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</si>
  <si>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</si>
  <si>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</si>
  <si>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</si>
  <si>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</si>
  <si>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</si>
  <si>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</si>
  <si>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</si>
  <si>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</si>
  <si>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</si>
  <si>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</si>
  <si>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</si>
  <si>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</si>
  <si>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</si>
  <si>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</si>
  <si>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</si>
  <si>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溶接</t>
    <rPh sb="0" eb="2">
      <t>ヨウセツ</t>
    </rPh>
    <phoneticPr fontId="3"/>
  </si>
  <si>
    <t>O</t>
    <phoneticPr fontId="3"/>
  </si>
  <si>
    <t>ヒュームの土壌への排出量及び廃棄物としての移動量が把握できる場合</t>
    <rPh sb="5" eb="7">
      <t>ドジョウ</t>
    </rPh>
    <rPh sb="9" eb="12">
      <t>ハイシュツリョウ</t>
    </rPh>
    <rPh sb="12" eb="13">
      <t>オヨ</t>
    </rPh>
    <rPh sb="14" eb="17">
      <t>ハイキブツ</t>
    </rPh>
    <rPh sb="21" eb="23">
      <t>イドウ</t>
    </rPh>
    <rPh sb="23" eb="24">
      <t>リョウ</t>
    </rPh>
    <rPh sb="25" eb="27">
      <t>ハアク</t>
    </rPh>
    <rPh sb="30" eb="32">
      <t>バアイ</t>
    </rPh>
    <phoneticPr fontId="3"/>
  </si>
  <si>
    <t>%</t>
    <phoneticPr fontId="3"/>
  </si>
  <si>
    <t>P</t>
    <phoneticPr fontId="3"/>
  </si>
  <si>
    <t>Q</t>
    <phoneticPr fontId="3"/>
  </si>
  <si>
    <t>R</t>
    <phoneticPr fontId="3"/>
  </si>
  <si>
    <t>U</t>
    <phoneticPr fontId="3"/>
  </si>
  <si>
    <t>V</t>
    <phoneticPr fontId="3"/>
  </si>
  <si>
    <t>W</t>
    <phoneticPr fontId="3"/>
  </si>
  <si>
    <t>X</t>
    <phoneticPr fontId="3"/>
  </si>
  <si>
    <t>Y</t>
    <phoneticPr fontId="3"/>
  </si>
  <si>
    <t>Z</t>
    <phoneticPr fontId="3"/>
  </si>
  <si>
    <t>AA</t>
    <phoneticPr fontId="3"/>
  </si>
  <si>
    <t>AB</t>
    <phoneticPr fontId="3"/>
  </si>
  <si>
    <t>ヒュームの土壌への排出量及び廃棄物としての移動量が把握できない場合</t>
    <rPh sb="5" eb="7">
      <t>ドジョウ</t>
    </rPh>
    <rPh sb="9" eb="12">
      <t>ハイシュツリョウ</t>
    </rPh>
    <rPh sb="12" eb="13">
      <t>オヨ</t>
    </rPh>
    <rPh sb="14" eb="17">
      <t>ハイキブツ</t>
    </rPh>
    <rPh sb="21" eb="23">
      <t>イドウ</t>
    </rPh>
    <rPh sb="23" eb="24">
      <t>リョウ</t>
    </rPh>
    <rPh sb="25" eb="27">
      <t>ハアク</t>
    </rPh>
    <rPh sb="31" eb="33">
      <t>バアイ</t>
    </rPh>
    <phoneticPr fontId="3"/>
  </si>
  <si>
    <t>S</t>
    <phoneticPr fontId="3"/>
  </si>
  <si>
    <t>T</t>
    <phoneticPr fontId="3"/>
  </si>
  <si>
    <t>AC</t>
    <phoneticPr fontId="3"/>
  </si>
  <si>
    <t>AD</t>
    <phoneticPr fontId="3"/>
  </si>
  <si>
    <t>AE</t>
    <phoneticPr fontId="3"/>
  </si>
  <si>
    <t>AF</t>
    <phoneticPr fontId="3"/>
  </si>
  <si>
    <t>AG</t>
    <phoneticPr fontId="3"/>
  </si>
  <si>
    <t>AH</t>
    <phoneticPr fontId="3"/>
  </si>
  <si>
    <t>AI</t>
    <phoneticPr fontId="3"/>
  </si>
  <si>
    <t>AJ</t>
    <phoneticPr fontId="3"/>
  </si>
  <si>
    <t>ニッケル</t>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</si>
  <si>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</si>
  <si>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</si>
  <si>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</si>
  <si>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</si>
  <si>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</si>
  <si>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</si>
  <si>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</si>
  <si>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</si>
  <si>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</si>
  <si>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</si>
  <si>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</si>
  <si>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</si>
  <si>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</si>
  <si>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</si>
  <si>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</si>
  <si>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</si>
  <si>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</si>
  <si>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</si>
  <si>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</si>
  <si>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U</t>
    <phoneticPr fontId="3"/>
  </si>
  <si>
    <t>V</t>
    <phoneticPr fontId="3"/>
  </si>
  <si>
    <t>W</t>
    <phoneticPr fontId="3"/>
  </si>
  <si>
    <t>X</t>
    <phoneticPr fontId="3"/>
  </si>
  <si>
    <t>Y</t>
    <phoneticPr fontId="3"/>
  </si>
  <si>
    <t>Z</t>
    <phoneticPr fontId="3"/>
  </si>
  <si>
    <t>AA</t>
    <phoneticPr fontId="3"/>
  </si>
  <si>
    <t>AB</t>
    <phoneticPr fontId="3"/>
  </si>
  <si>
    <t>S</t>
    <phoneticPr fontId="3"/>
  </si>
  <si>
    <t>T</t>
    <phoneticPr fontId="3"/>
  </si>
  <si>
    <t>AC</t>
    <phoneticPr fontId="3"/>
  </si>
  <si>
    <t>AD</t>
    <phoneticPr fontId="3"/>
  </si>
  <si>
    <t>AE</t>
    <phoneticPr fontId="3"/>
  </si>
  <si>
    <t>AF</t>
    <phoneticPr fontId="3"/>
  </si>
  <si>
    <t>AG</t>
    <phoneticPr fontId="3"/>
  </si>
  <si>
    <t>AH</t>
    <phoneticPr fontId="3"/>
  </si>
  <si>
    <t>AI</t>
    <phoneticPr fontId="3"/>
  </si>
  <si>
    <t>AJ</t>
    <phoneticPr fontId="3"/>
  </si>
  <si>
    <t>マンガン及びその化合物</t>
    <phoneticPr fontId="3"/>
  </si>
  <si>
    <t>マンガン及びその化合物</t>
    <phoneticPr fontId="3"/>
  </si>
  <si>
    <t>=B</t>
  </si>
  <si>
    <t>AK</t>
    <phoneticPr fontId="3"/>
  </si>
  <si>
    <t>AL</t>
    <phoneticPr fontId="3"/>
  </si>
  <si>
    <t>(各指定化学物質
Wの合計)</t>
    <rPh sb="1" eb="2">
      <t>カク</t>
    </rPh>
    <rPh sb="2" eb="4">
      <t>シテイ</t>
    </rPh>
    <rPh sb="4" eb="6">
      <t>カガク</t>
    </rPh>
    <rPh sb="6" eb="8">
      <t>ブッシツ</t>
    </rPh>
    <rPh sb="11" eb="13">
      <t>ゴウケイ</t>
    </rPh>
    <phoneticPr fontId="3"/>
  </si>
  <si>
    <t>(各指定化学物質
Xの合計)</t>
    <rPh sb="1" eb="2">
      <t>カク</t>
    </rPh>
    <rPh sb="2" eb="4">
      <t>シテイ</t>
    </rPh>
    <rPh sb="4" eb="6">
      <t>カガク</t>
    </rPh>
    <rPh sb="6" eb="8">
      <t>ブッシツ</t>
    </rPh>
    <rPh sb="11" eb="13">
      <t>ゴウケイ</t>
    </rPh>
    <phoneticPr fontId="3"/>
  </si>
  <si>
    <t>(各指定化学物質
Yの合計)</t>
    <rPh sb="1" eb="2">
      <t>カク</t>
    </rPh>
    <rPh sb="2" eb="4">
      <t>シテイ</t>
    </rPh>
    <rPh sb="4" eb="6">
      <t>カガク</t>
    </rPh>
    <rPh sb="6" eb="8">
      <t>ブッシツ</t>
    </rPh>
    <rPh sb="11" eb="13">
      <t>ゴウケイ</t>
    </rPh>
    <phoneticPr fontId="3"/>
  </si>
  <si>
    <t>(各指定化学物質
ABの合計)</t>
    <phoneticPr fontId="3"/>
  </si>
  <si>
    <t>AM</t>
    <phoneticPr fontId="3"/>
  </si>
  <si>
    <t>AN</t>
    <phoneticPr fontId="3"/>
  </si>
  <si>
    <t>AO</t>
    <phoneticPr fontId="3"/>
  </si>
  <si>
    <t>AP</t>
    <phoneticPr fontId="3"/>
  </si>
  <si>
    <t>AQ</t>
    <phoneticPr fontId="3"/>
  </si>
  <si>
    <t>AR</t>
    <phoneticPr fontId="3"/>
  </si>
  <si>
    <t>AS</t>
    <phoneticPr fontId="3"/>
  </si>
  <si>
    <t>AT</t>
    <phoneticPr fontId="3"/>
  </si>
  <si>
    <t>(各指定化学物質
AEの合計)</t>
    <phoneticPr fontId="3"/>
  </si>
  <si>
    <t>(各指定化学物質
AFの合計)</t>
    <phoneticPr fontId="3"/>
  </si>
  <si>
    <t>(各指定化学物質
AGの合計)</t>
    <phoneticPr fontId="3"/>
  </si>
  <si>
    <t>(各指定化学物質
AHの合計)</t>
    <phoneticPr fontId="3"/>
  </si>
  <si>
    <t>(各指定化学物質
AIの合計)</t>
    <phoneticPr fontId="3"/>
  </si>
  <si>
    <t>(各指定化学物質
AJの合計)</t>
    <phoneticPr fontId="3"/>
  </si>
  <si>
    <t>AU</t>
    <phoneticPr fontId="3"/>
  </si>
  <si>
    <t>AV</t>
    <phoneticPr fontId="3"/>
  </si>
  <si>
    <t>AW</t>
    <phoneticPr fontId="3"/>
  </si>
  <si>
    <t>AX</t>
    <phoneticPr fontId="3"/>
  </si>
  <si>
    <t>AY</t>
    <phoneticPr fontId="3"/>
  </si>
  <si>
    <t>AZ</t>
    <phoneticPr fontId="3"/>
  </si>
  <si>
    <t xml:space="preserve">  本算出例では，ヒュームについては移動量が把握できる場合は「土壌への排出及び廃棄物」，移動量が把握できない場合は「大気への排出」として，スラグ，スパッタ及び残材についてはすべて「廃棄物」として算出しています。</t>
    <rPh sb="97" eb="99">
      <t>サンシュツ</t>
    </rPh>
    <phoneticPr fontId="3"/>
  </si>
  <si>
    <r>
      <t xml:space="preserve">(各指定化学物質
</t>
    </r>
    <r>
      <rPr>
        <sz val="11"/>
        <color indexed="10"/>
        <rFont val="ＭＳ Ｐゴシック"/>
        <family val="3"/>
        <charset val="128"/>
      </rPr>
      <t>Z</t>
    </r>
    <r>
      <rPr>
        <sz val="11"/>
        <rFont val="ＭＳ Ｐゴシック"/>
        <charset val="128"/>
      </rPr>
      <t>の合計)</t>
    </r>
    <rPh sb="1" eb="2">
      <t>カク</t>
    </rPh>
    <rPh sb="2" eb="4">
      <t>シテイ</t>
    </rPh>
    <rPh sb="4" eb="6">
      <t>カガク</t>
    </rPh>
    <rPh sb="6" eb="8">
      <t>ブッシツ</t>
    </rPh>
    <rPh sb="11" eb="13">
      <t>ゴウケイ</t>
    </rPh>
    <phoneticPr fontId="3"/>
  </si>
  <si>
    <r>
      <t xml:space="preserve">(各指定化学物質
</t>
    </r>
    <r>
      <rPr>
        <sz val="11"/>
        <color indexed="10"/>
        <rFont val="ＭＳ Ｐゴシック"/>
        <family val="3"/>
        <charset val="128"/>
      </rPr>
      <t>AA</t>
    </r>
    <r>
      <rPr>
        <sz val="11"/>
        <rFont val="ＭＳ Ｐゴシック"/>
        <charset val="128"/>
      </rPr>
      <t>の合計)</t>
    </r>
    <rPh sb="1" eb="2">
      <t>カク</t>
    </rPh>
    <rPh sb="2" eb="4">
      <t>シテイ</t>
    </rPh>
    <rPh sb="4" eb="6">
      <t>カガク</t>
    </rPh>
    <rPh sb="6" eb="8">
      <t>ブッシツ</t>
    </rPh>
    <rPh sb="12" eb="14">
      <t>ゴウケイ</t>
    </rPh>
    <phoneticPr fontId="3"/>
  </si>
  <si>
    <t>Cの
年間取扱量</t>
    <rPh sb="3" eb="5">
      <t>ネンカン</t>
    </rPh>
    <rPh sb="5" eb="7">
      <t>トリアツカイ</t>
    </rPh>
    <rPh sb="7" eb="8">
      <t>リョウ</t>
    </rPh>
    <phoneticPr fontId="3"/>
  </si>
  <si>
    <t>指定化学物質
を含む
原材料，
資材等を
取り扱う
工程の名称</t>
    <rPh sb="8" eb="9">
      <t>フク</t>
    </rPh>
    <rPh sb="11" eb="14">
      <t>ゲンザイリョウ</t>
    </rPh>
    <rPh sb="16" eb="18">
      <t>シザイ</t>
    </rPh>
    <rPh sb="18" eb="19">
      <t>トウ</t>
    </rPh>
    <rPh sb="21" eb="22">
      <t>ト</t>
    </rPh>
    <rPh sb="23" eb="24">
      <t>アツカ</t>
    </rPh>
    <rPh sb="26" eb="28">
      <t>コウテイ</t>
    </rPh>
    <rPh sb="29" eb="31">
      <t>メイショウ</t>
    </rPh>
    <phoneticPr fontId="3"/>
  </si>
  <si>
    <t>Aで取り扱う原材料，
資材等に含まれる
指定化学物質名</t>
    <rPh sb="2" eb="3">
      <t>ト</t>
    </rPh>
    <rPh sb="4" eb="5">
      <t>アツカ</t>
    </rPh>
    <rPh sb="6" eb="9">
      <t>ゲンザイリョウ</t>
    </rPh>
    <rPh sb="11" eb="13">
      <t>シザイ</t>
    </rPh>
    <rPh sb="13" eb="14">
      <t>トウ</t>
    </rPh>
    <rPh sb="15" eb="16">
      <t>フク</t>
    </rPh>
    <phoneticPr fontId="3"/>
  </si>
  <si>
    <t>Bを含む
溶接材料の
名称</t>
    <rPh sb="2" eb="3">
      <t>フク</t>
    </rPh>
    <rPh sb="5" eb="7">
      <t>ヨウセツ</t>
    </rPh>
    <rPh sb="7" eb="9">
      <t>ザイリョウ</t>
    </rPh>
    <rPh sb="11" eb="13">
      <t>メイショウ</t>
    </rPh>
    <phoneticPr fontId="3"/>
  </si>
  <si>
    <t>Cに
含まれる
Bの年間
取扱量</t>
    <rPh sb="3" eb="4">
      <t>フク</t>
    </rPh>
    <rPh sb="10" eb="12">
      <t>ネンカン</t>
    </rPh>
    <rPh sb="13" eb="15">
      <t>トリアツカイ</t>
    </rPh>
    <rPh sb="15" eb="16">
      <t>リョウ</t>
    </rPh>
    <phoneticPr fontId="3"/>
  </si>
  <si>
    <t>Bの
年間取扱量</t>
    <rPh sb="3" eb="5">
      <t>ネンカン</t>
    </rPh>
    <rPh sb="5" eb="7">
      <t>トリアツカイ</t>
    </rPh>
    <rPh sb="7" eb="8">
      <t>リョウ</t>
    </rPh>
    <phoneticPr fontId="3"/>
  </si>
  <si>
    <t>Bの製造品
としての
搬出量の合計</t>
    <rPh sb="2" eb="4">
      <t>セイゾウ</t>
    </rPh>
    <rPh sb="4" eb="5">
      <t>ヒン</t>
    </rPh>
    <rPh sb="11" eb="13">
      <t>ハンシュツ</t>
    </rPh>
    <rPh sb="13" eb="14">
      <t>リョウ</t>
    </rPh>
    <rPh sb="15" eb="17">
      <t>ゴウケイ</t>
    </rPh>
    <phoneticPr fontId="3"/>
  </si>
  <si>
    <t>Bの
ヒューム
への
移行率</t>
    <rPh sb="11" eb="13">
      <t>イコウ</t>
    </rPh>
    <rPh sb="13" eb="14">
      <t>リツ</t>
    </rPh>
    <phoneticPr fontId="3"/>
  </si>
  <si>
    <t>Bのヒュームとしての
移動量及び排出量</t>
    <rPh sb="11" eb="13">
      <t>イドウ</t>
    </rPh>
    <rPh sb="13" eb="14">
      <t>リョウ</t>
    </rPh>
    <rPh sb="14" eb="15">
      <t>オヨ</t>
    </rPh>
    <rPh sb="16" eb="19">
      <t>ハイシュツリョウ</t>
    </rPh>
    <phoneticPr fontId="3"/>
  </si>
  <si>
    <t>指定化学物質及びそれを取り扱う
工程の名称</t>
    <rPh sb="6" eb="7">
      <t>オヨ</t>
    </rPh>
    <rPh sb="11" eb="12">
      <t>ト</t>
    </rPh>
    <rPh sb="13" eb="14">
      <t>アツカ</t>
    </rPh>
    <rPh sb="16" eb="18">
      <t>コウテイ</t>
    </rPh>
    <rPh sb="19" eb="21">
      <t>メイショウ</t>
    </rPh>
    <phoneticPr fontId="3"/>
  </si>
  <si>
    <t>(1)溶接材料に含まれる指定化学物質の
   年間取扱量の算出</t>
    <rPh sb="3" eb="5">
      <t>ヨウセツ</t>
    </rPh>
    <rPh sb="5" eb="7">
      <t>ザイリョウ</t>
    </rPh>
    <rPh sb="8" eb="9">
      <t>フク</t>
    </rPh>
    <rPh sb="23" eb="25">
      <t>ネンカン</t>
    </rPh>
    <rPh sb="25" eb="27">
      <t>トリアツカイ</t>
    </rPh>
    <rPh sb="27" eb="28">
      <t>リョウ</t>
    </rPh>
    <rPh sb="29" eb="31">
      <t>サンシュツ</t>
    </rPh>
    <phoneticPr fontId="3"/>
  </si>
  <si>
    <t>(2)残材中に含まれる指定化学物質の
   含有量の算出</t>
    <rPh sb="3" eb="4">
      <t>ザン</t>
    </rPh>
    <rPh sb="4" eb="5">
      <t>ザイ</t>
    </rPh>
    <rPh sb="5" eb="6">
      <t>ナカ</t>
    </rPh>
    <rPh sb="7" eb="8">
      <t>フク</t>
    </rPh>
    <rPh sb="11" eb="13">
      <t>シテイ</t>
    </rPh>
    <rPh sb="13" eb="15">
      <t>カガク</t>
    </rPh>
    <rPh sb="15" eb="17">
      <t>ブッシツ</t>
    </rPh>
    <rPh sb="22" eb="25">
      <t>ガンユウリョウ</t>
    </rPh>
    <rPh sb="26" eb="28">
      <t>サンシュツ</t>
    </rPh>
    <phoneticPr fontId="3"/>
  </si>
  <si>
    <t>(3)指定化学物質の溶接による
   製造品としての搬出量の算出</t>
    <rPh sb="3" eb="5">
      <t>シテイ</t>
    </rPh>
    <rPh sb="5" eb="7">
      <t>カガク</t>
    </rPh>
    <rPh sb="7" eb="9">
      <t>ブッシツ</t>
    </rPh>
    <rPh sb="10" eb="12">
      <t>ヨウセツ</t>
    </rPh>
    <rPh sb="19" eb="21">
      <t>セイゾウ</t>
    </rPh>
    <rPh sb="21" eb="22">
      <t>ヒン</t>
    </rPh>
    <rPh sb="26" eb="28">
      <t>ハンシュツ</t>
    </rPh>
    <rPh sb="28" eb="29">
      <t>リョウ</t>
    </rPh>
    <rPh sb="30" eb="32">
      <t>サンシュツ</t>
    </rPh>
    <phoneticPr fontId="3"/>
  </si>
  <si>
    <t>(4)指定化学物質のヒュームとしての
   排出量及び移動量の算出</t>
    <rPh sb="3" eb="5">
      <t>シテイ</t>
    </rPh>
    <rPh sb="5" eb="7">
      <t>カガク</t>
    </rPh>
    <rPh sb="7" eb="9">
      <t>ブッシツ</t>
    </rPh>
    <rPh sb="22" eb="25">
      <t>ハイシュツリョウ</t>
    </rPh>
    <rPh sb="25" eb="26">
      <t>オヨ</t>
    </rPh>
    <rPh sb="27" eb="29">
      <t>イドウ</t>
    </rPh>
    <rPh sb="29" eb="30">
      <t>リョウ</t>
    </rPh>
    <rPh sb="31" eb="33">
      <t>サンシュツ</t>
    </rPh>
    <phoneticPr fontId="3"/>
  </si>
  <si>
    <t>Bのヒューム
としての土壌
への排出量</t>
    <rPh sb="11" eb="13">
      <t>ドジョウ</t>
    </rPh>
    <rPh sb="16" eb="19">
      <t>ハイシュツリョウ</t>
    </rPh>
    <phoneticPr fontId="3"/>
  </si>
  <si>
    <t>Bのヒューム
としての大気
への排出量</t>
    <rPh sb="11" eb="13">
      <t>タイキ</t>
    </rPh>
    <rPh sb="16" eb="19">
      <t>ハイシュツリョウ</t>
    </rPh>
    <phoneticPr fontId="3"/>
  </si>
  <si>
    <t>　 残材を廃棄物以外として，取り扱いされる場合は，廃棄物に含まれる合計値から「残材中の含有量：I」を差し引くようお願いします。</t>
    <rPh sb="43" eb="46">
      <t>ガンユウリョウ</t>
    </rPh>
    <rPh sb="50" eb="51">
      <t>サ</t>
    </rPh>
    <rPh sb="52" eb="53">
      <t>ヒ</t>
    </rPh>
    <phoneticPr fontId="3"/>
  </si>
  <si>
    <t>　  残材を廃棄物以外として，取り扱いされる場合は，廃棄物に含まれる合計値から「残材中の含有量：I」を差し引くようお願いします。</t>
    <rPh sb="44" eb="47">
      <t>ガンユウリョウ</t>
    </rPh>
    <rPh sb="51" eb="52">
      <t>サ</t>
    </rPh>
    <rPh sb="53" eb="54">
      <t>ヒ</t>
    </rPh>
    <phoneticPr fontId="3"/>
  </si>
  <si>
    <t>溶接工程用作業シート(算出プログラム)</t>
    <rPh sb="0" eb="2">
      <t>ヨウセツ</t>
    </rPh>
    <rPh sb="2" eb="4">
      <t>コウテイ</t>
    </rPh>
    <rPh sb="4" eb="5">
      <t>ヨウ</t>
    </rPh>
    <rPh sb="5" eb="7">
      <t>サギョウ</t>
    </rPh>
    <rPh sb="11" eb="13">
      <t>サンシュツ</t>
    </rPh>
    <phoneticPr fontId="3"/>
  </si>
  <si>
    <t>C中のBの
製造品
としての
搬出量</t>
    <rPh sb="1" eb="2">
      <t>チュウ</t>
    </rPh>
    <rPh sb="6" eb="8">
      <t>セイゾウ</t>
    </rPh>
    <rPh sb="8" eb="9">
      <t>ヒン</t>
    </rPh>
    <rPh sb="15" eb="17">
      <t>ハンシュツ</t>
    </rPh>
    <rPh sb="17" eb="18">
      <t>リョウ</t>
    </rPh>
    <phoneticPr fontId="3"/>
  </si>
  <si>
    <t>(7A)ヒュームの土壌への排出量及び廃棄物としての移動量が把握できる場合</t>
    <phoneticPr fontId="3"/>
  </si>
  <si>
    <r>
      <t xml:space="preserve"> </t>
    </r>
    <r>
      <rPr>
        <sz val="11"/>
        <rFont val="ＭＳ Ｐゴシック"/>
        <charset val="128"/>
      </rPr>
      <t xml:space="preserve">    </t>
    </r>
    <r>
      <rPr>
        <sz val="11"/>
        <rFont val="ＭＳ Ｐゴシック"/>
        <charset val="128"/>
      </rPr>
      <t>（廃棄物を当該事業所の外へ移動している場合）</t>
    </r>
    <phoneticPr fontId="3"/>
  </si>
  <si>
    <t>(7B)ヒュームの土壌への排出量及び廃棄物としての移動量が把握できない場合</t>
  </si>
  <si>
    <r>
      <t xml:space="preserve"> </t>
    </r>
    <r>
      <rPr>
        <sz val="11"/>
        <rFont val="ＭＳ Ｐゴシック"/>
        <charset val="128"/>
      </rPr>
      <t xml:space="preserve">    </t>
    </r>
    <r>
      <rPr>
        <sz val="11"/>
        <rFont val="ＭＳ Ｐゴシック"/>
        <charset val="128"/>
      </rPr>
      <t>（廃棄物を当該事業所の外へ移動している場合）</t>
    </r>
    <rPh sb="6" eb="9">
      <t>ハイキブツ</t>
    </rPh>
    <rPh sb="10" eb="12">
      <t>トウガイ</t>
    </rPh>
    <rPh sb="12" eb="15">
      <t>ジギョウショ</t>
    </rPh>
    <rPh sb="16" eb="17">
      <t>ソト</t>
    </rPh>
    <rPh sb="18" eb="20">
      <t>イドウ</t>
    </rPh>
    <rPh sb="24" eb="26">
      <t>バアイ</t>
    </rPh>
    <phoneticPr fontId="3"/>
  </si>
  <si>
    <t>(7A)ヒュームの土壌への排出量及び廃棄物としての移動量が把握できる場合</t>
  </si>
  <si>
    <r>
      <t xml:space="preserve"> </t>
    </r>
    <r>
      <rPr>
        <sz val="11"/>
        <rFont val="ＭＳ Ｐゴシック"/>
        <charset val="128"/>
      </rPr>
      <t xml:space="preserve">   </t>
    </r>
    <r>
      <rPr>
        <sz val="11"/>
        <rFont val="ＭＳ Ｐゴシック"/>
        <charset val="128"/>
      </rPr>
      <t>（廃棄物を当該事業所の外へ移動している場合）</t>
    </r>
    <rPh sb="5" eb="8">
      <t>ハイキブツ</t>
    </rPh>
    <rPh sb="9" eb="11">
      <t>トウガイ</t>
    </rPh>
    <rPh sb="11" eb="14">
      <t>ジギョウショ</t>
    </rPh>
    <rPh sb="15" eb="16">
      <t>ソト</t>
    </rPh>
    <rPh sb="17" eb="19">
      <t>イドウ</t>
    </rPh>
    <rPh sb="23" eb="25">
      <t>バアイ</t>
    </rPh>
    <phoneticPr fontId="3"/>
  </si>
  <si>
    <r>
      <t xml:space="preserve"> </t>
    </r>
    <r>
      <rPr>
        <sz val="11"/>
        <rFont val="ＭＳ Ｐゴシック"/>
        <charset val="128"/>
      </rPr>
      <t xml:space="preserve">    </t>
    </r>
    <r>
      <rPr>
        <sz val="11"/>
        <rFont val="ＭＳ Ｐゴシック"/>
        <charset val="128"/>
      </rPr>
      <t>（廃棄物を当該事業所の外へ移動している場合）</t>
    </r>
    <rPh sb="6" eb="9">
      <t>ハイキブツ</t>
    </rPh>
    <rPh sb="10" eb="12">
      <t>トウガイ</t>
    </rPh>
    <rPh sb="12" eb="15">
      <t>ジギョウショ</t>
    </rPh>
    <rPh sb="16" eb="17">
      <t>ソト</t>
    </rPh>
    <rPh sb="18" eb="20">
      <t>イドウ</t>
    </rPh>
    <rPh sb="24" eb="26">
      <t>バアイ</t>
    </rPh>
    <phoneticPr fontId="3"/>
  </si>
  <si>
    <t>クロム及び３価クロム化合物</t>
    <rPh sb="3" eb="4">
      <t>オヨ</t>
    </rPh>
    <rPh sb="6" eb="7">
      <t>カチ</t>
    </rPh>
    <rPh sb="10" eb="13">
      <t>カゴウブツ</t>
    </rPh>
    <phoneticPr fontId="3"/>
  </si>
  <si>
    <t>ニッケル</t>
    <phoneticPr fontId="3"/>
  </si>
  <si>
    <t>マンガン及びその化合物</t>
    <phoneticPr fontId="3"/>
  </si>
  <si>
    <t>マンガン及び
その化合物</t>
    <phoneticPr fontId="3"/>
  </si>
  <si>
    <t>残材中のBの含有量</t>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</si>
  <si>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</si>
  <si>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</si>
  <si>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</si>
  <si>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</si>
  <si>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</si>
  <si>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</si>
  <si>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</si>
  <si>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</si>
  <si>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</si>
  <si>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</si>
  <si>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</si>
  <si>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</si>
  <si>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</si>
  <si>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</si>
  <si>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</si>
  <si>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モリブデン及びその化合物</t>
    <phoneticPr fontId="3"/>
  </si>
  <si>
    <t>O</t>
    <phoneticPr fontId="3"/>
  </si>
  <si>
    <t>(7A)ヒュームの土壌への排出量及び廃棄物としての移動量が把握できる場合</t>
    <phoneticPr fontId="3"/>
  </si>
  <si>
    <r>
      <t xml:space="preserve"> </t>
    </r>
    <r>
      <rPr>
        <sz val="11"/>
        <rFont val="ＭＳ Ｐゴシック"/>
        <charset val="128"/>
      </rPr>
      <t xml:space="preserve">    （廃棄物を当該事業所の外へ移動している場合）</t>
    </r>
    <phoneticPr fontId="3"/>
  </si>
  <si>
    <t>%</t>
    <phoneticPr fontId="3"/>
  </si>
  <si>
    <t>P</t>
    <phoneticPr fontId="3"/>
  </si>
  <si>
    <t>Q</t>
    <phoneticPr fontId="3"/>
  </si>
  <si>
    <t>R</t>
    <phoneticPr fontId="3"/>
  </si>
  <si>
    <t>U</t>
    <phoneticPr fontId="3"/>
  </si>
  <si>
    <t>V</t>
    <phoneticPr fontId="3"/>
  </si>
  <si>
    <t>W</t>
    <phoneticPr fontId="3"/>
  </si>
  <si>
    <t>X</t>
    <phoneticPr fontId="3"/>
  </si>
  <si>
    <t>Y</t>
    <phoneticPr fontId="3"/>
  </si>
  <si>
    <t>Z</t>
    <phoneticPr fontId="3"/>
  </si>
  <si>
    <t>AA</t>
    <phoneticPr fontId="3"/>
  </si>
  <si>
    <t>AB</t>
    <phoneticPr fontId="3"/>
  </si>
  <si>
    <t>モリブデン及び
その化合物</t>
    <phoneticPr fontId="3"/>
  </si>
  <si>
    <r>
      <t xml:space="preserve"> </t>
    </r>
    <r>
      <rPr>
        <sz val="11"/>
        <rFont val="ＭＳ Ｐゴシック"/>
        <charset val="128"/>
      </rPr>
      <t xml:space="preserve">    （廃棄物を当該事業所の外へ移動している場合）</t>
    </r>
    <rPh sb="6" eb="9">
      <t>ハイキブツ</t>
    </rPh>
    <rPh sb="10" eb="12">
      <t>トウガイ</t>
    </rPh>
    <rPh sb="12" eb="15">
      <t>ジギョウショ</t>
    </rPh>
    <rPh sb="16" eb="17">
      <t>ソト</t>
    </rPh>
    <rPh sb="18" eb="20">
      <t>イドウ</t>
    </rPh>
    <rPh sb="24" eb="26">
      <t>バアイ</t>
    </rPh>
    <phoneticPr fontId="3"/>
  </si>
  <si>
    <t>S</t>
    <phoneticPr fontId="3"/>
  </si>
  <si>
    <t>T</t>
    <phoneticPr fontId="3"/>
  </si>
  <si>
    <t>AC</t>
    <phoneticPr fontId="3"/>
  </si>
  <si>
    <t>AD</t>
    <phoneticPr fontId="3"/>
  </si>
  <si>
    <t>AE</t>
    <phoneticPr fontId="3"/>
  </si>
  <si>
    <t>AF</t>
    <phoneticPr fontId="3"/>
  </si>
  <si>
    <t>AG</t>
    <phoneticPr fontId="3"/>
  </si>
  <si>
    <t>AH</t>
    <phoneticPr fontId="3"/>
  </si>
  <si>
    <t>AI</t>
    <phoneticPr fontId="3"/>
  </si>
  <si>
    <t>AJ</t>
    <phoneticPr fontId="3"/>
  </si>
  <si>
    <t>クロム及び
３価クロム化合物</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</si>
</sst>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_ "/>
    <numFmt numFmtId="178" formatCode="#,##0.00_ "/>
    <numFmt numFmtId="180" formatCode="#,##0.00_);[Red]\(#,##0.00\)"/>
    <numFmt numFmtId="181" formatCode="0.0_ "/>
    <numFmt numFmtId="183" formatCode="0.0"/>
  </numFmts>
  <fonts count="13" x14ac:knownFonts="1">
    <font>
      <sz val="11"/>
      <name val="ＭＳ Ｐゴシック"/>
      <charset val="128"/>
    </font>
    <font>
      <sz val="11"/>
      <name val="ＭＳ Ｐゴシック"/>
      <charset val="128"/>
    </font>
    <font>
      <sz val="11"/>
      <name val="ＭＳ Ｐゴシック"/>
      <charset val="128"/>
    </font>
    <font>
      <sz val="6"/>
      <name val="ＭＳ Ｐゴシック"/>
      <family val="3"/>
      <charset val="128"/>
    </font>
    <font>
      <sz val="14"/>
      <name val="ＭＳ Ｐゴシック"/>
      <family val="3"/>
      <charset val="128"/>
    </font>
    <font>
      <b/>
      <sz val="11"/>
      <name val="ＭＳ Ｐゴシック"/>
      <charset val="128"/>
    </font>
    <font>
      <sz val="11"/>
      <color indexed="10"/>
      <name val="ＭＳ Ｐゴシック"/>
      <family val="3"/>
      <charset val="128"/>
    </font>
    <font>
      <b/>
      <sz val="14"/>
      <color indexed="10"/>
      <name val="ＭＳ Ｐゴシック"/>
      <family val="3"/>
      <charset val="128"/>
    </font>
    <font>
      <b/>
      <sz val="10.5"/>
      <color indexed="10"/>
      <name val="ＭＳ Ｐゴシック"/>
      <family val="3"/>
      <charset val="128"/>
    </font>
    <font>
      <b/>
      <sz val="14"/>
      <name val="ＭＳ Ｐゴシック"/>
      <family val="3"/>
      <charset val="128"/>
    </font>
    <font>
      <sz val="11"/>
      <name val="ＭＳ Ｐゴシック"/>
      <charset val="128"/>
    </font>
    <font>
      <b/>
      <sz val="10.5"/>
      <name val="ＭＳ Ｐゴシック"/>
      <family val="3"/>
      <charset val="128"/>
    </font>
    <font>
      <sz val="11"/>
      <name val="ＭＳ Ｐゴシック"/>
      <charset val="128"/>
    </font>
  </fonts>
  <fills count="4">
    <fill>
      <patternFill patternType="none"/>
    </fill>
    <fill>
      <patternFill patternType="gray125"/>
    </fill>
    <fill>
      <patternFill patternType="solid">
        <fgColor indexed="23"/>
        <bgColor indexed="64"/>
      </patternFill>
    </fill>
    <fill>
      <patternFill patternType="solid">
        <fgColor indexed="44"/>
        <bgColor indexed="64"/>
      </patternFill>
    </fill>
  </fills>
  <borders count="6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480">
    <xf numFmtId="0" fontId="0" fillId="0" borderId="0" xfId="0"/>
    <xf numFmtId="0" fontId="0" fillId="0" borderId="0" xfId="0" applyAlignment="1">
      <alignment vertical="top"/>
    </xf>
    <xf numFmtId="0" fontId="0" fillId="0" borderId="0" xfId="0" applyBorder="1"/>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2" xfId="0" quotePrefix="1" applyBorder="1" applyAlignment="1">
      <alignment horizontal="center"/>
    </xf>
    <xf numFmtId="176" fontId="0" fillId="0" borderId="3" xfId="0" applyNumberFormat="1" applyBorder="1"/>
    <xf numFmtId="0" fontId="0" fillId="0" borderId="4" xfId="0" applyBorder="1"/>
    <xf numFmtId="0" fontId="0" fillId="0" borderId="5" xfId="0" applyBorder="1"/>
    <xf numFmtId="0" fontId="0" fillId="0" borderId="4" xfId="0" applyBorder="1" applyAlignment="1">
      <alignment vertical="top" wrapText="1"/>
    </xf>
    <xf numFmtId="0" fontId="0" fillId="0" borderId="0" xfId="0" applyBorder="1" applyAlignment="1">
      <alignment vertical="top"/>
    </xf>
    <xf numFmtId="0" fontId="0" fillId="0" borderId="6" xfId="0" applyBorder="1"/>
    <xf numFmtId="0" fontId="0" fillId="0" borderId="4" xfId="0" applyBorder="1" applyAlignment="1">
      <alignment horizontal="center"/>
    </xf>
    <xf numFmtId="0" fontId="0" fillId="0" borderId="1" xfId="0" applyFill="1" applyBorder="1" applyAlignment="1">
      <alignment horizontal="center"/>
    </xf>
    <xf numFmtId="0" fontId="0" fillId="0" borderId="0" xfId="0" applyBorder="1" applyAlignment="1">
      <alignment vertical="top" wrapText="1"/>
    </xf>
    <xf numFmtId="0" fontId="0" fillId="0" borderId="0" xfId="0" applyBorder="1" applyAlignment="1">
      <alignment horizontal="center"/>
    </xf>
    <xf numFmtId="0" fontId="0" fillId="0" borderId="0" xfId="0" quotePrefix="1" applyBorder="1" applyAlignment="1">
      <alignment horizontal="center"/>
    </xf>
    <xf numFmtId="0" fontId="0" fillId="0" borderId="6"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vertical="top"/>
    </xf>
    <xf numFmtId="0" fontId="0" fillId="0" borderId="7" xfId="0" applyBorder="1" applyAlignment="1">
      <alignment vertical="top"/>
    </xf>
    <xf numFmtId="0" fontId="0" fillId="0" borderId="5" xfId="0" applyBorder="1" applyAlignment="1">
      <alignment vertical="top"/>
    </xf>
    <xf numFmtId="0" fontId="0" fillId="0" borderId="9" xfId="0" applyBorder="1" applyAlignment="1">
      <alignment vertical="top"/>
    </xf>
    <xf numFmtId="0" fontId="0" fillId="0" borderId="2" xfId="0" quotePrefix="1" applyFill="1" applyBorder="1" applyAlignment="1">
      <alignment horizontal="center"/>
    </xf>
    <xf numFmtId="0" fontId="0" fillId="0" borderId="8" xfId="0" applyBorder="1" applyAlignment="1">
      <alignment horizontal="center" vertical="top" wrapText="1"/>
    </xf>
    <xf numFmtId="0" fontId="0" fillId="0" borderId="10" xfId="0" applyBorder="1" applyAlignment="1">
      <alignment horizontal="center" vertical="top" wrapText="1"/>
    </xf>
    <xf numFmtId="0" fontId="0" fillId="0" borderId="0" xfId="0" applyBorder="1" applyAlignment="1"/>
    <xf numFmtId="178" fontId="0" fillId="0" borderId="0" xfId="0" applyNumberFormat="1" applyBorder="1"/>
    <xf numFmtId="0" fontId="0" fillId="0" borderId="2" xfId="0" applyFill="1" applyBorder="1" applyAlignment="1">
      <alignment horizontal="center"/>
    </xf>
    <xf numFmtId="177" fontId="0" fillId="0" borderId="0" xfId="0" applyNumberFormat="1" applyBorder="1"/>
    <xf numFmtId="178" fontId="0" fillId="0" borderId="10" xfId="0" applyNumberFormat="1" applyBorder="1"/>
    <xf numFmtId="0" fontId="0" fillId="0" borderId="11" xfId="0" applyBorder="1"/>
    <xf numFmtId="0" fontId="0" fillId="0" borderId="12" xfId="0" applyBorder="1"/>
    <xf numFmtId="0" fontId="0" fillId="0" borderId="13" xfId="0" applyBorder="1" applyAlignment="1">
      <alignment vertical="top" wrapText="1"/>
    </xf>
    <xf numFmtId="0" fontId="0" fillId="0" borderId="13" xfId="0" applyBorder="1" applyAlignment="1">
      <alignment horizontal="center"/>
    </xf>
    <xf numFmtId="0" fontId="0" fillId="0" borderId="14" xfId="0" applyBorder="1" applyAlignment="1">
      <alignment horizontal="center"/>
    </xf>
    <xf numFmtId="0" fontId="0" fillId="0" borderId="15" xfId="0" applyFill="1" applyBorder="1" applyAlignment="1">
      <alignment horizontal="center"/>
    </xf>
    <xf numFmtId="0" fontId="0" fillId="0" borderId="16" xfId="0" applyBorder="1" applyAlignment="1">
      <alignment horizontal="center" vertical="top" wrapText="1"/>
    </xf>
    <xf numFmtId="0" fontId="0" fillId="0" borderId="17" xfId="0" applyBorder="1" applyAlignment="1">
      <alignment vertical="top"/>
    </xf>
    <xf numFmtId="0" fontId="0" fillId="0" borderId="18" xfId="0" applyBorder="1"/>
    <xf numFmtId="0" fontId="0" fillId="0" borderId="19" xfId="0" applyBorder="1"/>
    <xf numFmtId="0" fontId="0" fillId="0" borderId="20" xfId="0" applyBorder="1"/>
    <xf numFmtId="0" fontId="0" fillId="0" borderId="11" xfId="0" applyBorder="1" applyAlignment="1">
      <alignment horizontal="center" wrapText="1"/>
    </xf>
    <xf numFmtId="0" fontId="0" fillId="0" borderId="11" xfId="0" applyBorder="1" applyAlignment="1">
      <alignment horizontal="center"/>
    </xf>
    <xf numFmtId="0" fontId="0" fillId="0" borderId="17" xfId="0" applyBorder="1" applyAlignment="1">
      <alignment horizontal="center"/>
    </xf>
    <xf numFmtId="177" fontId="0" fillId="0" borderId="10" xfId="0" applyNumberFormat="1" applyBorder="1"/>
    <xf numFmtId="177" fontId="0" fillId="0" borderId="21" xfId="0" applyNumberFormat="1" applyBorder="1"/>
    <xf numFmtId="178" fontId="0" fillId="0" borderId="21" xfId="0" applyNumberFormat="1" applyBorder="1"/>
    <xf numFmtId="0" fontId="0" fillId="0" borderId="0" xfId="0" applyBorder="1" applyAlignment="1">
      <alignment horizontal="right"/>
    </xf>
    <xf numFmtId="176" fontId="0" fillId="0" borderId="10" xfId="0" applyNumberFormat="1" applyBorder="1"/>
    <xf numFmtId="176" fontId="0" fillId="0" borderId="21" xfId="0" applyNumberFormat="1" applyBorder="1"/>
    <xf numFmtId="0" fontId="0" fillId="0" borderId="14" xfId="0" applyFill="1" applyBorder="1" applyAlignment="1">
      <alignment horizontal="center"/>
    </xf>
    <xf numFmtId="177" fontId="0" fillId="0" borderId="1" xfId="0" applyNumberFormat="1" applyBorder="1"/>
    <xf numFmtId="177" fontId="0" fillId="0" borderId="16" xfId="0" applyNumberFormat="1" applyBorder="1" applyAlignment="1">
      <alignment horizontal="right"/>
    </xf>
    <xf numFmtId="0" fontId="0" fillId="0" borderId="5" xfId="0" applyBorder="1" applyAlignment="1">
      <alignment horizontal="right"/>
    </xf>
    <xf numFmtId="0" fontId="0" fillId="0" borderId="22" xfId="0" applyBorder="1"/>
    <xf numFmtId="177" fontId="0" fillId="0" borderId="11" xfId="0" applyNumberFormat="1" applyBorder="1" applyAlignment="1">
      <alignment horizontal="right"/>
    </xf>
    <xf numFmtId="177" fontId="0" fillId="0" borderId="6" xfId="0" applyNumberFormat="1" applyBorder="1"/>
    <xf numFmtId="181" fontId="0" fillId="0" borderId="6" xfId="0" applyNumberFormat="1" applyBorder="1"/>
    <xf numFmtId="181" fontId="0" fillId="0" borderId="1" xfId="0" applyNumberFormat="1" applyBorder="1"/>
    <xf numFmtId="181" fontId="0" fillId="0" borderId="14" xfId="0" applyNumberFormat="1" applyBorder="1"/>
    <xf numFmtId="0" fontId="0" fillId="0" borderId="22" xfId="0" applyBorder="1" applyAlignment="1">
      <alignment vertical="top"/>
    </xf>
    <xf numFmtId="0" fontId="0" fillId="0" borderId="12" xfId="0" applyBorder="1" applyAlignment="1">
      <alignment horizontal="center"/>
    </xf>
    <xf numFmtId="181" fontId="0" fillId="0" borderId="10" xfId="0" applyNumberFormat="1" applyBorder="1"/>
    <xf numFmtId="181" fontId="0" fillId="0" borderId="23" xfId="0" applyNumberFormat="1" applyBorder="1"/>
    <xf numFmtId="177" fontId="0" fillId="0" borderId="23" xfId="0" applyNumberFormat="1" applyBorder="1"/>
    <xf numFmtId="0" fontId="0" fillId="0" borderId="12" xfId="0" applyBorder="1" applyAlignment="1">
      <alignment vertical="top" wrapText="1"/>
    </xf>
    <xf numFmtId="0" fontId="0" fillId="0" borderId="12" xfId="0" quotePrefix="1" applyBorder="1" applyAlignment="1">
      <alignment horizontal="center"/>
    </xf>
    <xf numFmtId="0" fontId="0" fillId="0" borderId="24" xfId="0" applyBorder="1"/>
    <xf numFmtId="181" fontId="0" fillId="0" borderId="25" xfId="0" applyNumberFormat="1" applyBorder="1"/>
    <xf numFmtId="0" fontId="0" fillId="0" borderId="26" xfId="0" applyFill="1" applyBorder="1" applyAlignment="1">
      <alignment horizontal="center" vertical="top"/>
    </xf>
    <xf numFmtId="0" fontId="0" fillId="0" borderId="10" xfId="0" applyFill="1" applyBorder="1" applyAlignment="1">
      <alignment horizontal="center" vertical="top"/>
    </xf>
    <xf numFmtId="181" fontId="0" fillId="0" borderId="27" xfId="0" applyNumberFormat="1" applyBorder="1"/>
    <xf numFmtId="0" fontId="0" fillId="0" borderId="3" xfId="0" applyBorder="1" applyAlignment="1">
      <alignment horizontal="center" vertical="top"/>
    </xf>
    <xf numFmtId="0" fontId="0" fillId="0" borderId="10" xfId="0" applyBorder="1" applyAlignment="1">
      <alignment horizontal="center" vertical="top"/>
    </xf>
    <xf numFmtId="0" fontId="0" fillId="0" borderId="28" xfId="0" applyBorder="1" applyAlignment="1">
      <alignment horizontal="center" vertical="top" wrapText="1"/>
    </xf>
    <xf numFmtId="176" fontId="0" fillId="0" borderId="29" xfId="0" applyNumberFormat="1" applyBorder="1"/>
    <xf numFmtId="176" fontId="0" fillId="0" borderId="30" xfId="0" applyNumberFormat="1" applyBorder="1"/>
    <xf numFmtId="0" fontId="0" fillId="2" borderId="10" xfId="0" applyFill="1" applyBorder="1"/>
    <xf numFmtId="0" fontId="0" fillId="2" borderId="1" xfId="0" applyFill="1" applyBorder="1"/>
    <xf numFmtId="0" fontId="0" fillId="2" borderId="31" xfId="0" applyFill="1" applyBorder="1"/>
    <xf numFmtId="177" fontId="0" fillId="0" borderId="29" xfId="0" applyNumberFormat="1" applyBorder="1"/>
    <xf numFmtId="178" fontId="0" fillId="0" borderId="29" xfId="0" applyNumberFormat="1" applyBorder="1"/>
    <xf numFmtId="176" fontId="0" fillId="0" borderId="31" xfId="0" applyNumberFormat="1" applyBorder="1"/>
    <xf numFmtId="178" fontId="0" fillId="0" borderId="30" xfId="0" applyNumberFormat="1" applyBorder="1"/>
    <xf numFmtId="180" fontId="0" fillId="0" borderId="3" xfId="0" applyNumberFormat="1" applyBorder="1"/>
    <xf numFmtId="180" fontId="0" fillId="2" borderId="10" xfId="0" applyNumberFormat="1" applyFill="1" applyBorder="1"/>
    <xf numFmtId="180" fontId="0" fillId="2" borderId="1" xfId="0" applyNumberFormat="1" applyFill="1" applyBorder="1"/>
    <xf numFmtId="180" fontId="0" fillId="2" borderId="31" xfId="0" applyNumberFormat="1" applyFill="1" applyBorder="1"/>
    <xf numFmtId="181" fontId="0" fillId="0" borderId="21" xfId="0" applyNumberFormat="1" applyBorder="1"/>
    <xf numFmtId="181" fontId="0" fillId="0" borderId="29" xfId="0" applyNumberFormat="1" applyBorder="1"/>
    <xf numFmtId="177" fontId="0" fillId="0" borderId="2" xfId="0" applyNumberFormat="1" applyBorder="1"/>
    <xf numFmtId="178" fontId="0" fillId="0" borderId="2" xfId="0" applyNumberFormat="1" applyBorder="1"/>
    <xf numFmtId="178" fontId="0" fillId="0" borderId="31" xfId="0" applyNumberFormat="1" applyBorder="1"/>
    <xf numFmtId="181" fontId="0" fillId="0" borderId="28" xfId="0" applyNumberFormat="1" applyBorder="1"/>
    <xf numFmtId="181" fontId="0" fillId="0" borderId="32" xfId="0" applyNumberFormat="1" applyBorder="1"/>
    <xf numFmtId="181" fontId="0" fillId="0" borderId="15" xfId="0" applyNumberFormat="1" applyBorder="1"/>
    <xf numFmtId="181" fontId="0" fillId="0" borderId="2" xfId="0" applyNumberFormat="1" applyBorder="1"/>
    <xf numFmtId="181" fontId="0" fillId="0" borderId="7" xfId="0" applyNumberFormat="1" applyBorder="1"/>
    <xf numFmtId="0" fontId="0" fillId="0" borderId="10" xfId="0" applyFill="1" applyBorder="1" applyAlignment="1">
      <alignment horizontal="center" vertical="top" wrapText="1"/>
    </xf>
    <xf numFmtId="0" fontId="0" fillId="0" borderId="1" xfId="0" applyFill="1" applyBorder="1" applyAlignment="1">
      <alignment horizontal="center" wrapText="1"/>
    </xf>
    <xf numFmtId="0" fontId="0" fillId="0" borderId="2" xfId="0" applyFill="1" applyBorder="1"/>
    <xf numFmtId="0" fontId="0" fillId="0" borderId="1" xfId="0" applyFill="1" applyBorder="1" applyAlignment="1">
      <alignment horizontal="center" vertical="top" wrapText="1"/>
    </xf>
    <xf numFmtId="0" fontId="0" fillId="3" borderId="33" xfId="0" applyFill="1" applyBorder="1"/>
    <xf numFmtId="176" fontId="0" fillId="3" borderId="34" xfId="0" applyNumberFormat="1" applyFill="1" applyBorder="1"/>
    <xf numFmtId="0" fontId="0" fillId="3" borderId="34" xfId="0" applyNumberFormat="1" applyFill="1" applyBorder="1"/>
    <xf numFmtId="0" fontId="0" fillId="3" borderId="30" xfId="0" applyFill="1" applyBorder="1"/>
    <xf numFmtId="176" fontId="0" fillId="3" borderId="30" xfId="0" applyNumberFormat="1" applyFill="1" applyBorder="1"/>
    <xf numFmtId="0" fontId="0" fillId="3" borderId="30" xfId="0" applyNumberFormat="1" applyFill="1" applyBorder="1"/>
    <xf numFmtId="0" fontId="0" fillId="3" borderId="21" xfId="0" applyFill="1" applyBorder="1"/>
    <xf numFmtId="176" fontId="0" fillId="3" borderId="21" xfId="0" applyNumberFormat="1" applyFill="1" applyBorder="1"/>
    <xf numFmtId="0" fontId="0" fillId="3" borderId="21" xfId="0" applyNumberFormat="1" applyFill="1" applyBorder="1"/>
    <xf numFmtId="0" fontId="0" fillId="3" borderId="29" xfId="0" applyFill="1" applyBorder="1"/>
    <xf numFmtId="176" fontId="0" fillId="3" borderId="29" xfId="0" applyNumberFormat="1" applyFill="1" applyBorder="1"/>
    <xf numFmtId="0" fontId="0" fillId="3" borderId="29" xfId="0" applyNumberFormat="1" applyFill="1" applyBorder="1"/>
    <xf numFmtId="0" fontId="0" fillId="3" borderId="31" xfId="0" applyFill="1" applyBorder="1"/>
    <xf numFmtId="176" fontId="0" fillId="3" borderId="31" xfId="0" applyNumberFormat="1" applyFill="1" applyBorder="1"/>
    <xf numFmtId="181" fontId="0" fillId="3" borderId="31" xfId="0" applyNumberFormat="1" applyFill="1" applyBorder="1"/>
    <xf numFmtId="0" fontId="0" fillId="3" borderId="34" xfId="0" applyFill="1" applyBorder="1"/>
    <xf numFmtId="0" fontId="0" fillId="3" borderId="10" xfId="0" applyFill="1" applyBorder="1"/>
    <xf numFmtId="0" fontId="0" fillId="3" borderId="2" xfId="0" applyFill="1" applyBorder="1"/>
    <xf numFmtId="0" fontId="0" fillId="3" borderId="35" xfId="0" applyFill="1" applyBorder="1"/>
    <xf numFmtId="0" fontId="0" fillId="3" borderId="36" xfId="0" applyFill="1" applyBorder="1"/>
    <xf numFmtId="0" fontId="0" fillId="3" borderId="37" xfId="0" applyFill="1" applyBorder="1"/>
    <xf numFmtId="0" fontId="0" fillId="3" borderId="38" xfId="0" applyFill="1" applyBorder="1"/>
    <xf numFmtId="0" fontId="0" fillId="3" borderId="39" xfId="0" applyFill="1" applyBorder="1"/>
    <xf numFmtId="183" fontId="0" fillId="3" borderId="29" xfId="0" applyNumberFormat="1" applyFill="1" applyBorder="1"/>
    <xf numFmtId="0" fontId="5" fillId="0" borderId="0" xfId="0" applyFont="1"/>
    <xf numFmtId="0" fontId="1" fillId="0" borderId="11" xfId="0" applyFont="1" applyBorder="1"/>
    <xf numFmtId="0" fontId="0" fillId="0" borderId="2" xfId="0" applyNumberFormat="1" applyBorder="1" applyAlignment="1">
      <alignment horizontal="center" vertical="center" wrapText="1"/>
    </xf>
    <xf numFmtId="0" fontId="0" fillId="0" borderId="40" xfId="0" applyNumberFormat="1" applyBorder="1" applyAlignment="1">
      <alignment horizontal="center" vertical="center"/>
    </xf>
    <xf numFmtId="0" fontId="0" fillId="0" borderId="26" xfId="0" applyNumberFormat="1" applyBorder="1" applyAlignment="1">
      <alignment horizontal="center" vertical="center"/>
    </xf>
    <xf numFmtId="0" fontId="2" fillId="0" borderId="11" xfId="0" applyFont="1" applyBorder="1"/>
    <xf numFmtId="183" fontId="0" fillId="3" borderId="30" xfId="0" applyNumberFormat="1" applyFill="1" applyBorder="1"/>
    <xf numFmtId="183" fontId="0" fillId="3" borderId="21" xfId="0" applyNumberFormat="1" applyFill="1" applyBorder="1"/>
    <xf numFmtId="0" fontId="0" fillId="0" borderId="37" xfId="0" applyNumberFormat="1" applyBorder="1" applyAlignment="1">
      <alignment horizontal="center" vertical="center"/>
    </xf>
    <xf numFmtId="0" fontId="0" fillId="0" borderId="21" xfId="0" applyNumberFormat="1" applyBorder="1" applyAlignment="1">
      <alignment horizontal="center" vertical="center" wrapText="1"/>
    </xf>
    <xf numFmtId="0" fontId="6" fillId="0" borderId="0" xfId="0" applyFont="1"/>
    <xf numFmtId="0" fontId="0" fillId="0" borderId="1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2" xfId="0" applyFill="1" applyBorder="1" applyAlignment="1">
      <alignment horizontal="center" wrapText="1"/>
    </xf>
    <xf numFmtId="0" fontId="0" fillId="0" borderId="15" xfId="0" applyFill="1" applyBorder="1" applyAlignment="1">
      <alignment horizontal="center" wrapText="1"/>
    </xf>
    <xf numFmtId="0" fontId="7" fillId="0" borderId="0" xfId="0" applyFont="1"/>
    <xf numFmtId="0" fontId="8" fillId="0" borderId="0" xfId="0" applyFont="1"/>
    <xf numFmtId="0" fontId="0" fillId="0" borderId="6" xfId="0" applyBorder="1" applyAlignment="1">
      <alignment horizontal="center" vertical="top"/>
    </xf>
    <xf numFmtId="0" fontId="0" fillId="0" borderId="11" xfId="0" applyBorder="1" applyAlignment="1">
      <alignment horizontal="center" vertical="top"/>
    </xf>
    <xf numFmtId="177" fontId="0" fillId="0" borderId="11" xfId="0" applyNumberFormat="1" applyBorder="1" applyAlignment="1">
      <alignment horizontal="left"/>
    </xf>
    <xf numFmtId="0" fontId="12" fillId="0" borderId="16" xfId="0" applyFont="1" applyBorder="1" applyAlignment="1">
      <alignment horizontal="center" vertical="top" wrapText="1"/>
    </xf>
    <xf numFmtId="0" fontId="10" fillId="0" borderId="0" xfId="0" applyFont="1" applyBorder="1" applyAlignment="1"/>
    <xf numFmtId="0" fontId="9" fillId="0" borderId="0" xfId="0" applyFont="1"/>
    <xf numFmtId="0" fontId="10" fillId="0" borderId="0" xfId="0" applyFont="1"/>
    <xf numFmtId="0" fontId="11" fillId="0" borderId="0" xfId="0" applyFont="1"/>
    <xf numFmtId="0" fontId="12" fillId="0" borderId="0" xfId="0" applyFont="1"/>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2" fillId="0" borderId="10"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1" xfId="0" applyFont="1" applyBorder="1" applyAlignment="1">
      <alignment horizontal="center" wrapText="1"/>
    </xf>
    <xf numFmtId="0" fontId="12" fillId="0" borderId="6" xfId="0" applyFont="1" applyBorder="1" applyAlignment="1">
      <alignment horizontal="center" wrapText="1"/>
    </xf>
    <xf numFmtId="0" fontId="12" fillId="0" borderId="1" xfId="0" applyFont="1" applyBorder="1" applyAlignment="1">
      <alignment horizontal="center" wrapText="1"/>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2" fillId="0" borderId="11"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xf>
    <xf numFmtId="0" fontId="12" fillId="0" borderId="17" xfId="0" applyFont="1" applyBorder="1" applyAlignment="1">
      <alignment horizontal="center"/>
    </xf>
    <xf numFmtId="0" fontId="12" fillId="0" borderId="7" xfId="0" applyFont="1" applyBorder="1" applyAlignment="1">
      <alignment horizontal="center"/>
    </xf>
    <xf numFmtId="0" fontId="12" fillId="0" borderId="2" xfId="0" applyFont="1" applyBorder="1" applyAlignment="1">
      <alignment horizontal="center"/>
    </xf>
    <xf numFmtId="0" fontId="12" fillId="0" borderId="2" xfId="0" applyFont="1" applyFill="1" applyBorder="1" applyAlignment="1">
      <alignment horizontal="center"/>
    </xf>
    <xf numFmtId="0" fontId="12" fillId="0" borderId="2" xfId="0" quotePrefix="1" applyFont="1" applyBorder="1" applyAlignment="1">
      <alignment horizontal="center"/>
    </xf>
    <xf numFmtId="0" fontId="12" fillId="0" borderId="2" xfId="0" applyFont="1" applyFill="1" applyBorder="1"/>
    <xf numFmtId="0" fontId="12" fillId="3" borderId="35" xfId="0" applyFont="1" applyFill="1" applyBorder="1"/>
    <xf numFmtId="0" fontId="12" fillId="3" borderId="33" xfId="0" applyFont="1" applyFill="1" applyBorder="1"/>
    <xf numFmtId="176" fontId="12" fillId="3" borderId="34" xfId="0" applyNumberFormat="1" applyFont="1" applyFill="1" applyBorder="1"/>
    <xf numFmtId="0" fontId="12" fillId="3" borderId="34" xfId="0" applyNumberFormat="1" applyFont="1" applyFill="1" applyBorder="1"/>
    <xf numFmtId="176" fontId="12" fillId="0" borderId="10" xfId="0" applyNumberFormat="1" applyFont="1" applyBorder="1"/>
    <xf numFmtId="176" fontId="12" fillId="0" borderId="3" xfId="0" applyNumberFormat="1" applyFont="1" applyBorder="1"/>
    <xf numFmtId="0" fontId="12" fillId="3" borderId="34" xfId="0" applyFont="1" applyFill="1" applyBorder="1"/>
    <xf numFmtId="0" fontId="12" fillId="3" borderId="10" xfId="0" applyFont="1" applyFill="1" applyBorder="1"/>
    <xf numFmtId="178" fontId="12" fillId="0" borderId="10" xfId="0" applyNumberFormat="1" applyFont="1" applyBorder="1"/>
    <xf numFmtId="180" fontId="12" fillId="0" borderId="3" xfId="0" applyNumberFormat="1" applyFont="1" applyBorder="1"/>
    <xf numFmtId="0" fontId="12" fillId="3" borderId="36" xfId="0" applyFont="1" applyFill="1" applyBorder="1"/>
    <xf numFmtId="0" fontId="12" fillId="3" borderId="30" xfId="0" applyFont="1" applyFill="1" applyBorder="1"/>
    <xf numFmtId="176" fontId="12" fillId="3" borderId="30" xfId="0" applyNumberFormat="1" applyFont="1" applyFill="1" applyBorder="1"/>
    <xf numFmtId="183" fontId="12" fillId="3" borderId="30" xfId="0" applyNumberFormat="1" applyFont="1" applyFill="1" applyBorder="1"/>
    <xf numFmtId="176" fontId="12" fillId="0" borderId="30" xfId="0" applyNumberFormat="1" applyFont="1" applyBorder="1"/>
    <xf numFmtId="0" fontId="12" fillId="2" borderId="10" xfId="0" applyFont="1" applyFill="1" applyBorder="1"/>
    <xf numFmtId="178" fontId="12" fillId="0" borderId="30" xfId="0" applyNumberFormat="1" applyFont="1" applyBorder="1"/>
    <xf numFmtId="180" fontId="12" fillId="2" borderId="10" xfId="0" applyNumberFormat="1" applyFont="1" applyFill="1" applyBorder="1"/>
    <xf numFmtId="0" fontId="12" fillId="3" borderId="37" xfId="0" applyFont="1" applyFill="1" applyBorder="1"/>
    <xf numFmtId="0" fontId="12" fillId="3" borderId="21" xfId="0" applyFont="1" applyFill="1" applyBorder="1"/>
    <xf numFmtId="176" fontId="12" fillId="3" borderId="21" xfId="0" applyNumberFormat="1" applyFont="1" applyFill="1" applyBorder="1"/>
    <xf numFmtId="183" fontId="12" fillId="3" borderId="21" xfId="0" applyNumberFormat="1" applyFont="1" applyFill="1" applyBorder="1"/>
    <xf numFmtId="176" fontId="12" fillId="0" borderId="21" xfId="0" applyNumberFormat="1" applyFont="1" applyBorder="1"/>
    <xf numFmtId="0" fontId="12" fillId="2" borderId="1" xfId="0" applyFont="1" applyFill="1" applyBorder="1"/>
    <xf numFmtId="178" fontId="12" fillId="0" borderId="21" xfId="0" applyNumberFormat="1" applyFont="1" applyBorder="1"/>
    <xf numFmtId="180" fontId="12" fillId="2" borderId="1" xfId="0" applyNumberFormat="1" applyFont="1" applyFill="1" applyBorder="1"/>
    <xf numFmtId="0" fontId="12" fillId="3" borderId="38" xfId="0" applyFont="1" applyFill="1" applyBorder="1"/>
    <xf numFmtId="0" fontId="12" fillId="3" borderId="29" xfId="0" applyFont="1" applyFill="1" applyBorder="1"/>
    <xf numFmtId="176" fontId="12" fillId="3" borderId="29" xfId="0" applyNumberFormat="1" applyFont="1" applyFill="1" applyBorder="1"/>
    <xf numFmtId="183" fontId="12" fillId="3" borderId="29" xfId="0" applyNumberFormat="1" applyFont="1" applyFill="1" applyBorder="1"/>
    <xf numFmtId="176" fontId="12" fillId="0" borderId="29" xfId="0" applyNumberFormat="1" applyFont="1" applyBorder="1"/>
    <xf numFmtId="178" fontId="12" fillId="0" borderId="29" xfId="0" applyNumberFormat="1" applyFont="1" applyBorder="1"/>
    <xf numFmtId="0" fontId="12" fillId="3" borderId="29" xfId="0" applyNumberFormat="1" applyFont="1" applyFill="1" applyBorder="1"/>
    <xf numFmtId="0" fontId="12" fillId="3" borderId="39" xfId="0" applyFont="1" applyFill="1" applyBorder="1"/>
    <xf numFmtId="0" fontId="12" fillId="3" borderId="31" xfId="0" applyFont="1" applyFill="1" applyBorder="1"/>
    <xf numFmtId="176" fontId="12" fillId="3" borderId="31" xfId="0" applyNumberFormat="1" applyFont="1" applyFill="1" applyBorder="1"/>
    <xf numFmtId="181" fontId="12" fillId="3" borderId="31" xfId="0" applyNumberFormat="1" applyFont="1" applyFill="1" applyBorder="1"/>
    <xf numFmtId="176" fontId="12" fillId="0" borderId="31" xfId="0" applyNumberFormat="1" applyFont="1" applyBorder="1"/>
    <xf numFmtId="0" fontId="12" fillId="2" borderId="31" xfId="0" applyFont="1" applyFill="1" applyBorder="1"/>
    <xf numFmtId="178" fontId="12" fillId="0" borderId="31" xfId="0" applyNumberFormat="1" applyFont="1" applyBorder="1"/>
    <xf numFmtId="180" fontId="12" fillId="2" borderId="31" xfId="0" applyNumberFormat="1" applyFont="1" applyFill="1" applyBorder="1"/>
    <xf numFmtId="0" fontId="12" fillId="0" borderId="0" xfId="0" applyFont="1" applyBorder="1"/>
    <xf numFmtId="0" fontId="12" fillId="0" borderId="0" xfId="0" applyFont="1" applyBorder="1" applyAlignment="1"/>
    <xf numFmtId="0" fontId="12" fillId="0" borderId="5" xfId="0" applyFont="1" applyBorder="1" applyAlignment="1">
      <alignment vertical="top"/>
    </xf>
    <xf numFmtId="0" fontId="12" fillId="0" borderId="8" xfId="0" applyFont="1" applyBorder="1" applyAlignment="1">
      <alignment vertical="top"/>
    </xf>
    <xf numFmtId="0" fontId="12" fillId="0" borderId="9" xfId="0" applyFont="1" applyBorder="1" applyAlignment="1">
      <alignment vertical="top"/>
    </xf>
    <xf numFmtId="0" fontId="12" fillId="0" borderId="22" xfId="0" applyFont="1" applyBorder="1" applyAlignment="1">
      <alignment vertical="top"/>
    </xf>
    <xf numFmtId="0" fontId="12" fillId="0" borderId="0" xfId="0" applyFont="1" applyBorder="1" applyAlignment="1">
      <alignment vertical="top"/>
    </xf>
    <xf numFmtId="0" fontId="12" fillId="0" borderId="0" xfId="0" applyFont="1" applyAlignment="1">
      <alignment vertical="top"/>
    </xf>
    <xf numFmtId="0" fontId="12" fillId="0" borderId="6" xfId="0" applyFont="1" applyBorder="1" applyAlignment="1">
      <alignment horizontal="center" vertical="top"/>
    </xf>
    <xf numFmtId="0" fontId="12" fillId="0" borderId="6" xfId="0" applyFont="1" applyBorder="1"/>
    <xf numFmtId="0" fontId="12" fillId="0" borderId="4" xfId="0" applyFont="1" applyBorder="1"/>
    <xf numFmtId="0" fontId="12" fillId="0" borderId="12" xfId="0" applyFont="1" applyBorder="1"/>
    <xf numFmtId="0" fontId="12" fillId="0" borderId="11" xfId="0" applyFont="1" applyBorder="1"/>
    <xf numFmtId="0" fontId="12" fillId="0" borderId="11" xfId="0" applyFont="1" applyBorder="1" applyAlignment="1">
      <alignment horizontal="center" vertical="top"/>
    </xf>
    <xf numFmtId="0" fontId="12" fillId="0" borderId="17" xfId="0" applyFont="1" applyBorder="1" applyAlignment="1">
      <alignment vertical="top"/>
    </xf>
    <xf numFmtId="0" fontId="12" fillId="0" borderId="7" xfId="0" applyFont="1" applyBorder="1" applyAlignment="1">
      <alignment vertical="top"/>
    </xf>
    <xf numFmtId="0" fontId="12" fillId="0" borderId="26" xfId="0" applyFont="1" applyFill="1" applyBorder="1" applyAlignment="1">
      <alignment horizontal="center" vertical="top"/>
    </xf>
    <xf numFmtId="0" fontId="12" fillId="0" borderId="10" xfId="0" applyFont="1" applyFill="1" applyBorder="1" applyAlignment="1">
      <alignment horizontal="center" vertical="top"/>
    </xf>
    <xf numFmtId="0" fontId="12" fillId="0" borderId="3" xfId="0" applyFont="1" applyBorder="1" applyAlignment="1">
      <alignment horizontal="center" vertical="top"/>
    </xf>
    <xf numFmtId="0" fontId="10" fillId="0" borderId="0" xfId="0" applyFont="1" applyBorder="1"/>
    <xf numFmtId="0" fontId="10" fillId="0" borderId="10" xfId="0" applyFont="1" applyFill="1" applyBorder="1" applyAlignment="1">
      <alignment horizontal="center" vertical="top" wrapText="1"/>
    </xf>
    <xf numFmtId="0" fontId="10" fillId="0" borderId="10" xfId="0" applyFont="1" applyBorder="1" applyAlignment="1">
      <alignment horizontal="center" vertical="top" wrapText="1"/>
    </xf>
    <xf numFmtId="0" fontId="10" fillId="0" borderId="6" xfId="0" applyFont="1" applyBorder="1"/>
    <xf numFmtId="0" fontId="10" fillId="0" borderId="4" xfId="0" applyFont="1" applyBorder="1"/>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3" xfId="0" applyFont="1" applyBorder="1" applyAlignment="1">
      <alignment vertical="top" wrapText="1"/>
    </xf>
    <xf numFmtId="0" fontId="10" fillId="0" borderId="4" xfId="0" applyFont="1" applyBorder="1" applyAlignment="1">
      <alignment vertical="top" wrapText="1"/>
    </xf>
    <xf numFmtId="0" fontId="10" fillId="0" borderId="10" xfId="0" applyFont="1" applyBorder="1" applyAlignment="1">
      <alignment horizontal="center" vertical="top"/>
    </xf>
    <xf numFmtId="0" fontId="10" fillId="0" borderId="28" xfId="0" applyFont="1" applyBorder="1" applyAlignment="1">
      <alignment horizontal="center" vertical="top" wrapText="1"/>
    </xf>
    <xf numFmtId="0" fontId="10" fillId="0" borderId="11" xfId="0" applyFont="1" applyBorder="1"/>
    <xf numFmtId="0" fontId="10" fillId="0" borderId="1" xfId="0" applyFont="1" applyFill="1" applyBorder="1" applyAlignment="1">
      <alignment horizontal="center"/>
    </xf>
    <xf numFmtId="0" fontId="10" fillId="0" borderId="1" xfId="0" applyFont="1" applyBorder="1" applyAlignment="1">
      <alignment horizontal="center" wrapText="1"/>
    </xf>
    <xf numFmtId="0" fontId="10" fillId="0" borderId="12" xfId="0" applyFont="1" applyBorder="1" applyAlignment="1">
      <alignment horizontal="center"/>
    </xf>
    <xf numFmtId="0" fontId="10" fillId="0" borderId="0" xfId="0" applyFont="1" applyBorder="1" applyAlignment="1">
      <alignment horizontal="center"/>
    </xf>
    <xf numFmtId="0" fontId="10" fillId="0" borderId="13" xfId="0" applyFont="1" applyBorder="1" applyAlignment="1">
      <alignment horizontal="center"/>
    </xf>
    <xf numFmtId="0" fontId="10" fillId="0" borderId="4" xfId="0" applyFont="1" applyBorder="1" applyAlignment="1">
      <alignment horizontal="center"/>
    </xf>
    <xf numFmtId="0" fontId="10" fillId="0" borderId="1" xfId="0" applyFont="1" applyBorder="1" applyAlignment="1">
      <alignment horizontal="center"/>
    </xf>
    <xf numFmtId="0" fontId="10" fillId="0" borderId="14" xfId="0" applyFont="1" applyBorder="1" applyAlignment="1">
      <alignment horizontal="center"/>
    </xf>
    <xf numFmtId="0" fontId="10" fillId="0" borderId="14" xfId="0" applyFont="1" applyFill="1" applyBorder="1" applyAlignment="1">
      <alignment horizontal="center"/>
    </xf>
    <xf numFmtId="0" fontId="10" fillId="0" borderId="2" xfId="0" applyFont="1" applyFill="1" applyBorder="1"/>
    <xf numFmtId="0" fontId="10" fillId="0" borderId="2" xfId="0" quotePrefix="1" applyFont="1" applyFill="1" applyBorder="1" applyAlignment="1">
      <alignment horizontal="center"/>
    </xf>
    <xf numFmtId="0" fontId="10" fillId="0" borderId="2" xfId="0" quotePrefix="1" applyFont="1" applyBorder="1" applyAlignment="1">
      <alignment horizontal="center"/>
    </xf>
    <xf numFmtId="0" fontId="10" fillId="0" borderId="12" xfId="0" quotePrefix="1" applyFont="1" applyBorder="1" applyAlignment="1">
      <alignment horizontal="center"/>
    </xf>
    <xf numFmtId="0" fontId="10" fillId="0" borderId="0" xfId="0" quotePrefix="1" applyFont="1" applyBorder="1" applyAlignment="1">
      <alignment horizontal="center"/>
    </xf>
    <xf numFmtId="0" fontId="10" fillId="0" borderId="2" xfId="0" applyFont="1" applyFill="1" applyBorder="1" applyAlignment="1">
      <alignment horizontal="center"/>
    </xf>
    <xf numFmtId="0" fontId="10" fillId="0" borderId="15" xfId="0" applyFont="1" applyFill="1" applyBorder="1" applyAlignment="1">
      <alignment horizontal="center"/>
    </xf>
    <xf numFmtId="0" fontId="10" fillId="3" borderId="10" xfId="0" applyFont="1" applyFill="1" applyBorder="1"/>
    <xf numFmtId="177" fontId="10" fillId="0" borderId="10" xfId="0" applyNumberFormat="1" applyFont="1" applyBorder="1"/>
    <xf numFmtId="178" fontId="10" fillId="0" borderId="10" xfId="0" applyNumberFormat="1" applyFont="1" applyBorder="1"/>
    <xf numFmtId="0" fontId="10" fillId="0" borderId="12" xfId="0" applyFont="1" applyBorder="1"/>
    <xf numFmtId="181" fontId="10" fillId="0" borderId="6" xfId="0" applyNumberFormat="1" applyFont="1" applyBorder="1"/>
    <xf numFmtId="181" fontId="10" fillId="0" borderId="1" xfId="0" applyNumberFormat="1" applyFont="1" applyBorder="1"/>
    <xf numFmtId="177" fontId="10" fillId="0" borderId="1" xfId="0" applyNumberFormat="1" applyFont="1" applyBorder="1"/>
    <xf numFmtId="181" fontId="10" fillId="0" borderId="14" xfId="0" applyNumberFormat="1" applyFont="1" applyBorder="1"/>
    <xf numFmtId="0" fontId="10" fillId="3" borderId="21" xfId="0" applyFont="1" applyFill="1" applyBorder="1"/>
    <xf numFmtId="177" fontId="10" fillId="0" borderId="21" xfId="0" applyNumberFormat="1" applyFont="1" applyBorder="1"/>
    <xf numFmtId="178" fontId="10" fillId="0" borderId="21" xfId="0" applyNumberFormat="1" applyFont="1" applyBorder="1"/>
    <xf numFmtId="181" fontId="10" fillId="0" borderId="21" xfId="0" applyNumberFormat="1" applyFont="1" applyBorder="1"/>
    <xf numFmtId="181" fontId="10" fillId="0" borderId="27" xfId="0" applyNumberFormat="1" applyFont="1" applyBorder="1"/>
    <xf numFmtId="0" fontId="10" fillId="3" borderId="29" xfId="0" applyFont="1" applyFill="1" applyBorder="1"/>
    <xf numFmtId="177" fontId="10" fillId="0" borderId="29" xfId="0" applyNumberFormat="1" applyFont="1" applyBorder="1"/>
    <xf numFmtId="178" fontId="10" fillId="0" borderId="29" xfId="0" applyNumberFormat="1" applyFont="1" applyBorder="1"/>
    <xf numFmtId="181" fontId="10" fillId="0" borderId="29" xfId="0" applyNumberFormat="1" applyFont="1" applyBorder="1"/>
    <xf numFmtId="0" fontId="10" fillId="3" borderId="2" xfId="0" applyFont="1" applyFill="1" applyBorder="1"/>
    <xf numFmtId="177" fontId="10" fillId="0" borderId="2" xfId="0" applyNumberFormat="1" applyFont="1" applyBorder="1"/>
    <xf numFmtId="178" fontId="10" fillId="0" borderId="2" xfId="0" applyNumberFormat="1" applyFont="1" applyBorder="1"/>
    <xf numFmtId="181" fontId="10" fillId="0" borderId="7" xfId="0" applyNumberFormat="1" applyFont="1" applyBorder="1"/>
    <xf numFmtId="181" fontId="10" fillId="0" borderId="2" xfId="0" applyNumberFormat="1" applyFont="1" applyBorder="1"/>
    <xf numFmtId="177" fontId="10" fillId="0" borderId="0" xfId="0" applyNumberFormat="1" applyFont="1" applyBorder="1"/>
    <xf numFmtId="178" fontId="10" fillId="0" borderId="0" xfId="0" applyNumberFormat="1" applyFont="1" applyBorder="1"/>
    <xf numFmtId="177" fontId="10" fillId="0" borderId="16" xfId="0" applyNumberFormat="1" applyFont="1" applyBorder="1" applyAlignment="1">
      <alignment horizontal="right"/>
    </xf>
    <xf numFmtId="181" fontId="10" fillId="0" borderId="10" xfId="0" applyNumberFormat="1" applyFont="1" applyBorder="1"/>
    <xf numFmtId="181" fontId="10" fillId="0" borderId="28" xfId="0" applyNumberFormat="1" applyFont="1" applyBorder="1"/>
    <xf numFmtId="0" fontId="10" fillId="0" borderId="5" xfId="0" applyFont="1" applyBorder="1" applyAlignment="1">
      <alignment horizontal="right"/>
    </xf>
    <xf numFmtId="0" fontId="10" fillId="0" borderId="5" xfId="0" applyFont="1" applyBorder="1"/>
    <xf numFmtId="0" fontId="10" fillId="0" borderId="22" xfId="0" applyFont="1" applyBorder="1"/>
    <xf numFmtId="177" fontId="10" fillId="0" borderId="11" xfId="0" applyNumberFormat="1" applyFont="1" applyBorder="1" applyAlignment="1">
      <alignment horizontal="right"/>
    </xf>
    <xf numFmtId="0" fontId="10" fillId="0" borderId="0" xfId="0" applyFont="1" applyBorder="1" applyAlignment="1">
      <alignment horizontal="right"/>
    </xf>
    <xf numFmtId="177" fontId="10" fillId="0" borderId="11" xfId="0" applyNumberFormat="1" applyFont="1" applyBorder="1" applyAlignment="1">
      <alignment horizontal="left"/>
    </xf>
    <xf numFmtId="0" fontId="10" fillId="0" borderId="26" xfId="0" applyFont="1" applyFill="1" applyBorder="1" applyAlignment="1">
      <alignment horizontal="center" vertical="top"/>
    </xf>
    <xf numFmtId="0" fontId="10" fillId="0" borderId="10" xfId="0" applyFont="1" applyFill="1" applyBorder="1" applyAlignment="1">
      <alignment horizontal="center" vertical="top"/>
    </xf>
    <xf numFmtId="0" fontId="10" fillId="0" borderId="3" xfId="0" applyFont="1" applyBorder="1" applyAlignment="1">
      <alignment horizontal="center" vertical="top"/>
    </xf>
    <xf numFmtId="177" fontId="10" fillId="0" borderId="6" xfId="0" applyNumberFormat="1" applyFont="1" applyBorder="1"/>
    <xf numFmtId="181" fontId="10" fillId="0" borderId="32" xfId="0" applyNumberFormat="1" applyFont="1" applyBorder="1"/>
    <xf numFmtId="181" fontId="10" fillId="0" borderId="15" xfId="0" applyNumberFormat="1" applyFont="1" applyBorder="1"/>
    <xf numFmtId="0" fontId="10" fillId="0" borderId="18" xfId="0" applyFont="1" applyBorder="1"/>
    <xf numFmtId="0" fontId="10" fillId="0" borderId="19" xfId="0" applyFont="1" applyBorder="1"/>
    <xf numFmtId="0" fontId="10" fillId="0" borderId="20" xfId="0" applyFont="1" applyBorder="1"/>
    <xf numFmtId="0" fontId="10" fillId="0" borderId="24" xfId="0" applyFont="1" applyBorder="1"/>
    <xf numFmtId="177" fontId="10" fillId="0" borderId="23" xfId="0" applyNumberFormat="1" applyFont="1" applyBorder="1"/>
    <xf numFmtId="181" fontId="10" fillId="0" borderId="23" xfId="0" applyNumberFormat="1" applyFont="1" applyBorder="1"/>
    <xf numFmtId="181" fontId="10" fillId="0" borderId="25" xfId="0" applyNumberFormat="1" applyFont="1" applyBorder="1"/>
    <xf numFmtId="0" fontId="12" fillId="3" borderId="30" xfId="0" applyNumberFormat="1" applyFont="1" applyFill="1" applyBorder="1"/>
    <xf numFmtId="0" fontId="12" fillId="3" borderId="21" xfId="0" applyNumberFormat="1" applyFont="1" applyFill="1" applyBorder="1"/>
    <xf numFmtId="0" fontId="12" fillId="0" borderId="45" xfId="0" quotePrefix="1" applyFont="1" applyBorder="1" applyAlignment="1">
      <alignment horizontal="center"/>
    </xf>
    <xf numFmtId="0" fontId="12" fillId="0" borderId="66" xfId="0" applyFont="1" applyBorder="1" applyAlignment="1">
      <alignment horizontal="center"/>
    </xf>
    <xf numFmtId="180" fontId="12" fillId="0" borderId="10" xfId="0" applyNumberFormat="1" applyFont="1" applyBorder="1" applyAlignment="1"/>
    <xf numFmtId="180" fontId="12" fillId="0" borderId="28" xfId="0" applyNumberFormat="1" applyFont="1" applyBorder="1" applyAlignment="1"/>
    <xf numFmtId="180" fontId="12" fillId="0" borderId="29" xfId="0" applyNumberFormat="1" applyFont="1" applyBorder="1" applyAlignment="1"/>
    <xf numFmtId="180" fontId="12" fillId="0" borderId="32" xfId="0" applyNumberFormat="1" applyFont="1" applyBorder="1" applyAlignment="1"/>
    <xf numFmtId="0" fontId="12" fillId="0" borderId="9" xfId="0" applyFont="1" applyBorder="1" applyAlignment="1">
      <alignment horizontal="center" vertical="top" wrapText="1"/>
    </xf>
    <xf numFmtId="0" fontId="12" fillId="0" borderId="8" xfId="0" applyFont="1" applyBorder="1" applyAlignment="1">
      <alignment horizontal="center" vertical="top" wrapText="1"/>
    </xf>
    <xf numFmtId="0" fontId="12" fillId="0" borderId="4" xfId="0" applyFont="1" applyBorder="1" applyAlignment="1">
      <alignment horizontal="center" wrapText="1"/>
    </xf>
    <xf numFmtId="0" fontId="12" fillId="0" borderId="6" xfId="0" applyFont="1" applyBorder="1" applyAlignment="1">
      <alignment horizontal="center" wrapText="1"/>
    </xf>
    <xf numFmtId="0" fontId="12" fillId="0" borderId="4"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47" xfId="0" applyFont="1" applyBorder="1" applyAlignment="1"/>
    <xf numFmtId="0" fontId="12" fillId="0" borderId="48" xfId="0" applyFont="1" applyBorder="1" applyAlignment="1"/>
    <xf numFmtId="0" fontId="12" fillId="0" borderId="9" xfId="0" applyFont="1" applyBorder="1" applyAlignment="1"/>
    <xf numFmtId="0" fontId="12" fillId="0" borderId="8" xfId="0" applyFont="1" applyBorder="1" applyAlignment="1"/>
    <xf numFmtId="0" fontId="12" fillId="0" borderId="53" xfId="0" applyFont="1" applyBorder="1" applyAlignment="1">
      <alignment vertical="top" wrapText="1"/>
    </xf>
    <xf numFmtId="0" fontId="12" fillId="0" borderId="54" xfId="0" applyFont="1" applyBorder="1" applyAlignment="1"/>
    <xf numFmtId="0" fontId="12" fillId="0" borderId="9" xfId="0" applyFont="1" applyFill="1" applyBorder="1" applyAlignment="1">
      <alignment horizontal="center" vertical="top" wrapText="1"/>
    </xf>
    <xf numFmtId="0" fontId="12" fillId="0" borderId="22" xfId="0" applyFont="1" applyBorder="1" applyAlignment="1"/>
    <xf numFmtId="0" fontId="12" fillId="0" borderId="12" xfId="0" applyFont="1" applyBorder="1" applyAlignment="1">
      <alignment horizontal="center"/>
    </xf>
    <xf numFmtId="0" fontId="12" fillId="0" borderId="4" xfId="0" applyFont="1" applyFill="1" applyBorder="1" applyAlignment="1">
      <alignment horizontal="center"/>
    </xf>
    <xf numFmtId="0" fontId="10" fillId="0" borderId="0" xfId="0" applyFont="1" applyFill="1" applyBorder="1" applyAlignment="1">
      <alignment vertical="top" wrapText="1"/>
    </xf>
    <xf numFmtId="0" fontId="10" fillId="0" borderId="0" xfId="0" applyFont="1" applyBorder="1" applyAlignment="1"/>
    <xf numFmtId="0" fontId="10" fillId="0" borderId="12" xfId="0" applyFont="1" applyBorder="1" applyAlignment="1"/>
    <xf numFmtId="0" fontId="12" fillId="0" borderId="60" xfId="0" applyFont="1" applyBorder="1" applyAlignment="1"/>
    <xf numFmtId="0" fontId="12" fillId="0" borderId="57" xfId="0" applyFont="1" applyBorder="1" applyAlignment="1">
      <alignment vertical="top" wrapText="1"/>
    </xf>
    <xf numFmtId="0" fontId="12" fillId="0" borderId="54" xfId="0" applyFont="1" applyBorder="1" applyAlignment="1">
      <alignment vertical="top"/>
    </xf>
    <xf numFmtId="0" fontId="12" fillId="0" borderId="60" xfId="0" applyFont="1" applyBorder="1" applyAlignment="1">
      <alignment vertical="top"/>
    </xf>
    <xf numFmtId="0" fontId="12" fillId="0" borderId="61" xfId="0" applyFont="1" applyBorder="1" applyAlignment="1">
      <alignment vertical="top" wrapText="1"/>
    </xf>
    <xf numFmtId="0" fontId="12" fillId="0" borderId="62" xfId="0" applyFont="1" applyBorder="1" applyAlignment="1"/>
    <xf numFmtId="0" fontId="12" fillId="0" borderId="63" xfId="0" applyFont="1" applyBorder="1" applyAlignment="1"/>
    <xf numFmtId="0" fontId="12" fillId="0" borderId="64" xfId="0" applyFont="1" applyBorder="1" applyAlignment="1">
      <alignment vertical="top" wrapText="1"/>
    </xf>
    <xf numFmtId="0" fontId="12" fillId="0" borderId="65" xfId="0" applyFont="1" applyBorder="1" applyAlignment="1"/>
    <xf numFmtId="0" fontId="12" fillId="0" borderId="16" xfId="0" applyFont="1" applyBorder="1" applyAlignment="1">
      <alignment horizontal="center" vertical="top" wrapText="1"/>
    </xf>
    <xf numFmtId="0" fontId="12" fillId="0" borderId="8" xfId="0" applyFont="1" applyBorder="1" applyAlignment="1">
      <alignment horizontal="center" vertical="top"/>
    </xf>
    <xf numFmtId="0" fontId="12" fillId="0" borderId="0" xfId="0" applyFont="1" applyFill="1" applyBorder="1" applyAlignment="1">
      <alignment vertical="top" wrapText="1"/>
    </xf>
    <xf numFmtId="0" fontId="12" fillId="0" borderId="0" xfId="0" applyFont="1" applyBorder="1" applyAlignment="1">
      <alignment vertical="top"/>
    </xf>
    <xf numFmtId="0" fontId="12" fillId="0" borderId="12" xfId="0" applyFont="1" applyBorder="1" applyAlignment="1">
      <alignment vertical="top"/>
    </xf>
    <xf numFmtId="0" fontId="12" fillId="3" borderId="20" xfId="0" applyFont="1" applyFill="1" applyBorder="1" applyAlignment="1"/>
    <xf numFmtId="0" fontId="12" fillId="3" borderId="59" xfId="0" applyFont="1" applyFill="1" applyBorder="1" applyAlignment="1"/>
    <xf numFmtId="0" fontId="12" fillId="0" borderId="16" xfId="0" applyFont="1" applyBorder="1" applyAlignment="1">
      <alignment vertical="top"/>
    </xf>
    <xf numFmtId="0" fontId="12" fillId="0" borderId="5" xfId="0" applyFont="1" applyBorder="1" applyAlignment="1">
      <alignment vertical="top"/>
    </xf>
    <xf numFmtId="0" fontId="12" fillId="0" borderId="22" xfId="0" applyFont="1" applyBorder="1" applyAlignment="1">
      <alignment vertical="top"/>
    </xf>
    <xf numFmtId="0" fontId="12" fillId="0" borderId="44" xfId="0" applyFont="1" applyBorder="1" applyAlignment="1">
      <alignment horizontal="center" vertical="top"/>
    </xf>
    <xf numFmtId="0" fontId="12" fillId="0" borderId="42" xfId="0" applyFont="1" applyBorder="1" applyAlignment="1">
      <alignment horizontal="center" vertical="top"/>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2" fillId="0" borderId="54" xfId="0" applyFont="1" applyBorder="1" applyAlignment="1">
      <alignment wrapText="1"/>
    </xf>
    <xf numFmtId="0" fontId="12" fillId="0" borderId="55" xfId="0" applyFont="1" applyBorder="1" applyAlignment="1">
      <alignment wrapText="1"/>
    </xf>
    <xf numFmtId="0" fontId="12" fillId="3" borderId="56" xfId="0" applyFont="1" applyFill="1" applyBorder="1" applyAlignment="1"/>
    <xf numFmtId="0" fontId="12" fillId="3" borderId="33" xfId="0" applyFont="1" applyFill="1" applyBorder="1" applyAlignment="1"/>
    <xf numFmtId="0" fontId="12" fillId="0" borderId="50" xfId="0" applyFont="1" applyBorder="1" applyAlignment="1">
      <alignment horizontal="center" vertical="top"/>
    </xf>
    <xf numFmtId="0" fontId="12" fillId="0" borderId="57" xfId="0" applyFont="1" applyBorder="1" applyAlignment="1"/>
    <xf numFmtId="0" fontId="12" fillId="0" borderId="55" xfId="0" applyFont="1" applyBorder="1" applyAlignment="1"/>
    <xf numFmtId="180" fontId="12" fillId="0" borderId="31" xfId="0" applyNumberFormat="1" applyFont="1" applyBorder="1" applyAlignment="1"/>
    <xf numFmtId="180" fontId="12" fillId="0" borderId="58" xfId="0" applyNumberFormat="1" applyFont="1" applyBorder="1" applyAlignment="1"/>
    <xf numFmtId="0" fontId="12" fillId="0" borderId="20" xfId="0" applyFont="1" applyBorder="1" applyAlignment="1"/>
    <xf numFmtId="0" fontId="12" fillId="0" borderId="59" xfId="0" applyFont="1" applyBorder="1" applyAlignment="1"/>
    <xf numFmtId="0" fontId="12" fillId="0" borderId="11" xfId="0" applyFont="1" applyBorder="1" applyAlignment="1">
      <alignment horizontal="center" vertical="top" wrapText="1"/>
    </xf>
    <xf numFmtId="0" fontId="12" fillId="0" borderId="6" xfId="0" applyFont="1" applyBorder="1" applyAlignment="1">
      <alignment horizontal="center" vertical="top"/>
    </xf>
    <xf numFmtId="0" fontId="12" fillId="0" borderId="11" xfId="0" applyFont="1" applyBorder="1" applyAlignment="1">
      <alignment horizontal="center" vertical="top"/>
    </xf>
    <xf numFmtId="0" fontId="12" fillId="3" borderId="47" xfId="0" applyFont="1" applyFill="1" applyBorder="1" applyAlignment="1"/>
    <xf numFmtId="0" fontId="12" fillId="3" borderId="48" xfId="0" applyFont="1" applyFill="1" applyBorder="1" applyAlignment="1"/>
    <xf numFmtId="0" fontId="12" fillId="0" borderId="45" xfId="0" applyFont="1" applyBorder="1" applyAlignment="1">
      <alignment horizontal="center"/>
    </xf>
    <xf numFmtId="0" fontId="12" fillId="3" borderId="46" xfId="0" applyFont="1" applyFill="1" applyBorder="1" applyAlignment="1"/>
    <xf numFmtId="0" fontId="12" fillId="3" borderId="43" xfId="0" applyFont="1" applyFill="1" applyBorder="1" applyAlignment="1"/>
    <xf numFmtId="0" fontId="10" fillId="0" borderId="44" xfId="0" applyFont="1" applyBorder="1" applyAlignment="1">
      <alignment horizontal="center" vertical="top"/>
    </xf>
    <xf numFmtId="0" fontId="10" fillId="0" borderId="42" xfId="0" applyFont="1" applyBorder="1" applyAlignment="1">
      <alignment horizontal="center" vertical="top"/>
    </xf>
    <xf numFmtId="0" fontId="10" fillId="0" borderId="50" xfId="0" applyFont="1" applyBorder="1" applyAlignment="1">
      <alignment horizontal="center" vertical="top"/>
    </xf>
    <xf numFmtId="177" fontId="10" fillId="0" borderId="51" xfId="0" applyNumberFormat="1" applyFont="1" applyBorder="1" applyAlignment="1">
      <alignment horizontal="right"/>
    </xf>
    <xf numFmtId="0" fontId="10" fillId="0" borderId="52" xfId="0" applyFont="1" applyBorder="1" applyAlignment="1">
      <alignment horizontal="right"/>
    </xf>
    <xf numFmtId="0" fontId="10" fillId="0" borderId="26"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40" xfId="0" applyNumberFormat="1" applyFont="1" applyBorder="1" applyAlignment="1">
      <alignment horizontal="center" vertical="center"/>
    </xf>
    <xf numFmtId="0" fontId="10" fillId="0" borderId="10"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177" fontId="10" fillId="0" borderId="16" xfId="0" applyNumberFormat="1" applyFont="1" applyBorder="1" applyAlignment="1">
      <alignment horizontal="right"/>
    </xf>
    <xf numFmtId="0" fontId="10" fillId="0" borderId="8" xfId="0" applyFont="1" applyBorder="1" applyAlignment="1">
      <alignment horizontal="right"/>
    </xf>
    <xf numFmtId="180" fontId="12" fillId="0" borderId="21" xfId="0" applyNumberFormat="1" applyFont="1" applyBorder="1" applyAlignment="1"/>
    <xf numFmtId="180" fontId="12" fillId="0" borderId="27" xfId="0" applyNumberFormat="1" applyFont="1" applyBorder="1" applyAlignment="1"/>
    <xf numFmtId="180" fontId="12" fillId="0" borderId="30" xfId="0" applyNumberFormat="1" applyFont="1" applyBorder="1" applyAlignment="1"/>
    <xf numFmtId="180" fontId="12" fillId="0" borderId="49" xfId="0" applyNumberFormat="1" applyFont="1" applyBorder="1" applyAlignment="1"/>
    <xf numFmtId="0" fontId="0" fillId="0" borderId="47" xfId="0" applyBorder="1" applyAlignment="1"/>
    <xf numFmtId="0" fontId="0" fillId="0" borderId="48" xfId="0" applyBorder="1" applyAlignment="1"/>
    <xf numFmtId="180" fontId="0" fillId="0" borderId="21" xfId="0" applyNumberFormat="1" applyBorder="1" applyAlignment="1"/>
    <xf numFmtId="180" fontId="0" fillId="0" borderId="27" xfId="0" applyNumberFormat="1" applyBorder="1" applyAlignment="1"/>
    <xf numFmtId="180" fontId="0" fillId="0" borderId="30" xfId="0" applyNumberFormat="1" applyBorder="1" applyAlignment="1"/>
    <xf numFmtId="180" fontId="0" fillId="0" borderId="49" xfId="0" applyNumberFormat="1" applyBorder="1" applyAlignment="1"/>
    <xf numFmtId="0" fontId="0" fillId="0" borderId="44" xfId="0" applyBorder="1" applyAlignment="1">
      <alignment horizontal="center" vertical="top"/>
    </xf>
    <xf numFmtId="0" fontId="0" fillId="0" borderId="42" xfId="0" applyBorder="1" applyAlignment="1">
      <alignment horizontal="center" vertical="top"/>
    </xf>
    <xf numFmtId="0" fontId="0" fillId="0" borderId="50" xfId="0" applyBorder="1" applyAlignment="1">
      <alignment horizontal="center" vertical="top"/>
    </xf>
    <xf numFmtId="177" fontId="0" fillId="0" borderId="51" xfId="0" applyNumberFormat="1" applyBorder="1" applyAlignment="1">
      <alignment horizontal="right"/>
    </xf>
    <xf numFmtId="0" fontId="0" fillId="0" borderId="52" xfId="0" applyBorder="1" applyAlignment="1">
      <alignment horizontal="right"/>
    </xf>
    <xf numFmtId="0" fontId="0" fillId="0" borderId="26" xfId="0" applyNumberFormat="1" applyBorder="1" applyAlignment="1">
      <alignment horizontal="center" vertical="center"/>
    </xf>
    <xf numFmtId="0" fontId="0" fillId="0" borderId="13" xfId="0" applyNumberFormat="1" applyBorder="1" applyAlignment="1">
      <alignment horizontal="center" vertical="center"/>
    </xf>
    <xf numFmtId="0" fontId="0" fillId="0" borderId="40" xfId="0" applyNumberFormat="1" applyBorder="1" applyAlignment="1">
      <alignment horizontal="center" vertical="center"/>
    </xf>
    <xf numFmtId="0" fontId="0" fillId="0" borderId="10"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wrapText="1"/>
    </xf>
    <xf numFmtId="177" fontId="0" fillId="0" borderId="16" xfId="0" applyNumberFormat="1" applyBorder="1" applyAlignment="1">
      <alignment horizontal="right"/>
    </xf>
    <xf numFmtId="0" fontId="0" fillId="0" borderId="8" xfId="0" applyBorder="1" applyAlignment="1">
      <alignment horizontal="right"/>
    </xf>
    <xf numFmtId="0" fontId="0" fillId="0" borderId="11" xfId="0" applyBorder="1" applyAlignment="1">
      <alignment horizontal="center" vertical="top" wrapText="1"/>
    </xf>
    <xf numFmtId="0" fontId="0" fillId="0" borderId="6" xfId="0" applyBorder="1" applyAlignment="1">
      <alignment horizontal="center" vertical="top"/>
    </xf>
    <xf numFmtId="0" fontId="0" fillId="0" borderId="11" xfId="0" applyBorder="1" applyAlignment="1">
      <alignment horizontal="center" vertical="top"/>
    </xf>
    <xf numFmtId="0" fontId="0" fillId="3" borderId="47" xfId="0" applyFill="1" applyBorder="1" applyAlignment="1"/>
    <xf numFmtId="0" fontId="0" fillId="3" borderId="48" xfId="0" applyFill="1" applyBorder="1" applyAlignment="1"/>
    <xf numFmtId="0" fontId="0" fillId="0" borderId="4" xfId="0" applyBorder="1" applyAlignment="1">
      <alignment horizontal="center" wrapText="1"/>
    </xf>
    <xf numFmtId="0" fontId="0" fillId="0" borderId="6" xfId="0" applyBorder="1" applyAlignment="1">
      <alignment horizontal="center" wrapText="1"/>
    </xf>
    <xf numFmtId="0" fontId="0" fillId="0" borderId="45" xfId="0" applyBorder="1" applyAlignment="1">
      <alignment horizontal="center"/>
    </xf>
    <xf numFmtId="0" fontId="0" fillId="0" borderId="7" xfId="0" applyBorder="1" applyAlignment="1">
      <alignment horizontal="center"/>
    </xf>
    <xf numFmtId="0" fontId="0" fillId="3" borderId="46" xfId="0" applyFill="1" applyBorder="1" applyAlignment="1"/>
    <xf numFmtId="0" fontId="0" fillId="3" borderId="43" xfId="0" applyFill="1" applyBorder="1" applyAlignment="1"/>
    <xf numFmtId="0" fontId="0" fillId="0" borderId="16" xfId="0" applyBorder="1" applyAlignment="1">
      <alignment vertical="top"/>
    </xf>
    <xf numFmtId="0" fontId="0" fillId="0" borderId="5" xfId="0" applyBorder="1" applyAlignment="1">
      <alignment vertical="top"/>
    </xf>
    <xf numFmtId="0" fontId="0" fillId="0" borderId="22" xfId="0" applyBorder="1" applyAlignment="1">
      <alignment vertical="top"/>
    </xf>
    <xf numFmtId="0" fontId="0" fillId="0" borderId="53" xfId="0" applyBorder="1" applyAlignment="1">
      <alignment vertical="top" wrapText="1"/>
    </xf>
    <xf numFmtId="0" fontId="0" fillId="0" borderId="54" xfId="0" applyBorder="1" applyAlignment="1">
      <alignment wrapText="1"/>
    </xf>
    <xf numFmtId="0" fontId="0" fillId="0" borderId="55" xfId="0" applyBorder="1" applyAlignment="1">
      <alignment wrapText="1"/>
    </xf>
    <xf numFmtId="0" fontId="0" fillId="3" borderId="56" xfId="0" applyFill="1" applyBorder="1" applyAlignment="1"/>
    <xf numFmtId="0" fontId="0" fillId="3" borderId="33" xfId="0" applyFill="1" applyBorder="1" applyAlignment="1"/>
    <xf numFmtId="0" fontId="0" fillId="0" borderId="57" xfId="0" applyBorder="1" applyAlignment="1"/>
    <xf numFmtId="0" fontId="0" fillId="0" borderId="54" xfId="0" applyBorder="1" applyAlignment="1"/>
    <xf numFmtId="0" fontId="0" fillId="0" borderId="55" xfId="0" applyBorder="1" applyAlignment="1"/>
    <xf numFmtId="180" fontId="0" fillId="0" borderId="31" xfId="0" applyNumberFormat="1" applyBorder="1" applyAlignment="1"/>
    <xf numFmtId="180" fontId="0" fillId="0" borderId="58" xfId="0" applyNumberFormat="1" applyBorder="1" applyAlignment="1"/>
    <xf numFmtId="0" fontId="0" fillId="0" borderId="20" xfId="0" applyBorder="1" applyAlignment="1"/>
    <xf numFmtId="0" fontId="0" fillId="0" borderId="59" xfId="0" applyBorder="1" applyAlignment="1"/>
    <xf numFmtId="0" fontId="0" fillId="0" borderId="60" xfId="0" applyBorder="1" applyAlignment="1"/>
    <xf numFmtId="0" fontId="2" fillId="0" borderId="0" xfId="0" applyFont="1" applyFill="1" applyBorder="1" applyAlignment="1">
      <alignment vertical="top" wrapText="1"/>
    </xf>
    <xf numFmtId="0" fontId="2" fillId="0" borderId="0" xfId="0" applyFont="1" applyBorder="1" applyAlignment="1"/>
    <xf numFmtId="0" fontId="2" fillId="0" borderId="12" xfId="0" applyFont="1" applyBorder="1" applyAlignment="1"/>
    <xf numFmtId="0" fontId="6" fillId="0" borderId="53" xfId="0" applyFont="1" applyBorder="1" applyAlignment="1">
      <alignment vertical="top" wrapText="1"/>
    </xf>
    <xf numFmtId="0" fontId="6" fillId="0" borderId="54" xfId="0" applyFont="1" applyBorder="1" applyAlignment="1"/>
    <xf numFmtId="0" fontId="6" fillId="0" borderId="60" xfId="0" applyFont="1" applyBorder="1" applyAlignment="1"/>
    <xf numFmtId="0" fontId="0" fillId="0" borderId="57" xfId="0" applyBorder="1" applyAlignment="1">
      <alignment vertical="top" wrapText="1"/>
    </xf>
    <xf numFmtId="0" fontId="0" fillId="0" borderId="54" xfId="0" applyBorder="1" applyAlignment="1">
      <alignment vertical="top"/>
    </xf>
    <xf numFmtId="0" fontId="0" fillId="0" borderId="60" xfId="0" applyBorder="1" applyAlignment="1">
      <alignment vertical="top"/>
    </xf>
    <xf numFmtId="0" fontId="0" fillId="0" borderId="9" xfId="0" applyBorder="1" applyAlignment="1">
      <alignment horizontal="center" vertical="top" wrapText="1"/>
    </xf>
    <xf numFmtId="0" fontId="0" fillId="0" borderId="8" xfId="0" applyBorder="1" applyAlignment="1">
      <alignment horizontal="center" vertical="top" wrapText="1"/>
    </xf>
    <xf numFmtId="0" fontId="0" fillId="0" borderId="61" xfId="0" applyBorder="1" applyAlignment="1">
      <alignment vertical="top" wrapText="1"/>
    </xf>
    <xf numFmtId="0" fontId="0" fillId="0" borderId="62" xfId="0" applyBorder="1" applyAlignment="1"/>
    <xf numFmtId="0" fontId="0" fillId="0" borderId="63" xfId="0" applyBorder="1" applyAlignment="1"/>
    <xf numFmtId="0" fontId="0" fillId="0" borderId="4" xfId="0" applyBorder="1" applyAlignment="1">
      <alignment horizontal="center"/>
    </xf>
    <xf numFmtId="0" fontId="0" fillId="0" borderId="6" xfId="0" applyBorder="1" applyAlignment="1">
      <alignment horizontal="center"/>
    </xf>
    <xf numFmtId="0" fontId="0" fillId="0" borderId="64" xfId="0" applyBorder="1" applyAlignment="1">
      <alignment vertical="top" wrapText="1"/>
    </xf>
    <xf numFmtId="0" fontId="0" fillId="0" borderId="65" xfId="0" applyBorder="1" applyAlignment="1"/>
    <xf numFmtId="0" fontId="0" fillId="0" borderId="16" xfId="0" applyBorder="1" applyAlignment="1">
      <alignment horizontal="center" vertical="top" wrapText="1"/>
    </xf>
    <xf numFmtId="0" fontId="0" fillId="0" borderId="8" xfId="0" applyBorder="1" applyAlignment="1">
      <alignment horizontal="center" vertical="top"/>
    </xf>
    <xf numFmtId="0" fontId="2" fillId="0" borderId="0" xfId="0" applyFont="1" applyBorder="1" applyAlignment="1">
      <alignment vertical="top"/>
    </xf>
    <xf numFmtId="0" fontId="2" fillId="0" borderId="12" xfId="0" applyFont="1" applyBorder="1" applyAlignment="1">
      <alignment vertical="top"/>
    </xf>
    <xf numFmtId="0" fontId="0" fillId="3" borderId="20" xfId="0" applyFill="1" applyBorder="1" applyAlignment="1"/>
    <xf numFmtId="0" fontId="0" fillId="3" borderId="59" xfId="0" applyFill="1" applyBorder="1" applyAlignment="1"/>
    <xf numFmtId="0" fontId="0" fillId="0" borderId="9" xfId="0" applyFill="1" applyBorder="1" applyAlignment="1">
      <alignment horizontal="center" vertical="top" wrapText="1"/>
    </xf>
    <xf numFmtId="0" fontId="0" fillId="0" borderId="22" xfId="0" applyBorder="1" applyAlignment="1"/>
    <xf numFmtId="0" fontId="0" fillId="0" borderId="12" xfId="0" applyBorder="1" applyAlignment="1">
      <alignment horizontal="center"/>
    </xf>
    <xf numFmtId="0" fontId="0" fillId="0" borderId="4" xfId="0" applyFill="1" applyBorder="1" applyAlignment="1">
      <alignment horizontal="center"/>
    </xf>
    <xf numFmtId="0" fontId="0" fillId="0" borderId="45" xfId="0" quotePrefix="1" applyBorder="1" applyAlignment="1">
      <alignment horizontal="center"/>
    </xf>
    <xf numFmtId="0" fontId="0" fillId="0" borderId="66" xfId="0" applyBorder="1" applyAlignment="1">
      <alignment horizontal="center"/>
    </xf>
    <xf numFmtId="180" fontId="0" fillId="0" borderId="10" xfId="0" applyNumberFormat="1" applyBorder="1" applyAlignment="1"/>
    <xf numFmtId="180" fontId="0" fillId="0" borderId="28" xfId="0" applyNumberFormat="1" applyBorder="1" applyAlignment="1"/>
    <xf numFmtId="180" fontId="0" fillId="0" borderId="29" xfId="0" applyNumberFormat="1" applyBorder="1" applyAlignment="1"/>
    <xf numFmtId="180" fontId="0" fillId="0" borderId="32" xfId="0" applyNumberFormat="1" applyBorder="1" applyAlignment="1"/>
    <xf numFmtId="0" fontId="6" fillId="0" borderId="9" xfId="0" applyFont="1" applyBorder="1" applyAlignment="1">
      <alignment horizontal="center" vertical="top" wrapText="1"/>
    </xf>
    <xf numFmtId="0" fontId="6" fillId="0" borderId="8" xfId="0" applyFont="1" applyBorder="1" applyAlignment="1">
      <alignment horizontal="center" vertical="top" wrapText="1"/>
    </xf>
    <xf numFmtId="0" fontId="6" fillId="0" borderId="45" xfId="0" quotePrefix="1" applyFont="1" applyBorder="1" applyAlignment="1">
      <alignment horizontal="center"/>
    </xf>
    <xf numFmtId="0" fontId="6" fillId="0" borderId="7" xfId="0" applyFont="1" applyBorder="1" applyAlignment="1">
      <alignment horizontal="center"/>
    </xf>
    <xf numFmtId="0" fontId="0" fillId="0" borderId="9" xfId="0" applyBorder="1" applyAlignment="1"/>
    <xf numFmtId="0" fontId="0" fillId="0" borderId="8" xfId="0"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7620</xdr:colOff>
      <xdr:row>28</xdr:row>
      <xdr:rowOff>297180</xdr:rowOff>
    </xdr:from>
    <xdr:to>
      <xdr:col>4</xdr:col>
      <xdr:colOff>0</xdr:colOff>
      <xdr:row>28</xdr:row>
      <xdr:rowOff>297180</xdr:rowOff>
    </xdr:to>
    <xdr:sp macro="" textlink="">
      <xdr:nvSpPr>
        <xdr:cNvPr id="3073" name="Line 1"/>
        <xdr:cNvSpPr>
          <a:spLocks noChangeShapeType="1"/>
        </xdr:cNvSpPr>
      </xdr:nvSpPr>
      <xdr:spPr bwMode="auto">
        <a:xfrm>
          <a:off x="2849880" y="6301740"/>
          <a:ext cx="960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28</xdr:row>
      <xdr:rowOff>297180</xdr:rowOff>
    </xdr:from>
    <xdr:to>
      <xdr:col>8</xdr:col>
      <xdr:colOff>0</xdr:colOff>
      <xdr:row>28</xdr:row>
      <xdr:rowOff>297180</xdr:rowOff>
    </xdr:to>
    <xdr:sp macro="" textlink="">
      <xdr:nvSpPr>
        <xdr:cNvPr id="3074" name="Line 2"/>
        <xdr:cNvSpPr>
          <a:spLocks noChangeShapeType="1"/>
        </xdr:cNvSpPr>
      </xdr:nvSpPr>
      <xdr:spPr bwMode="auto">
        <a:xfrm>
          <a:off x="5692140" y="630174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xdr:colOff>
      <xdr:row>44</xdr:row>
      <xdr:rowOff>312420</xdr:rowOff>
    </xdr:from>
    <xdr:to>
      <xdr:col>8</xdr:col>
      <xdr:colOff>0</xdr:colOff>
      <xdr:row>44</xdr:row>
      <xdr:rowOff>312420</xdr:rowOff>
    </xdr:to>
    <xdr:sp macro="" textlink="">
      <xdr:nvSpPr>
        <xdr:cNvPr id="3075" name="Line 3"/>
        <xdr:cNvSpPr>
          <a:spLocks noChangeShapeType="1"/>
        </xdr:cNvSpPr>
      </xdr:nvSpPr>
      <xdr:spPr bwMode="auto">
        <a:xfrm>
          <a:off x="4754880" y="9425940"/>
          <a:ext cx="2804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44</xdr:row>
      <xdr:rowOff>312420</xdr:rowOff>
    </xdr:from>
    <xdr:to>
      <xdr:col>4</xdr:col>
      <xdr:colOff>0</xdr:colOff>
      <xdr:row>44</xdr:row>
      <xdr:rowOff>312420</xdr:rowOff>
    </xdr:to>
    <xdr:sp macro="" textlink="">
      <xdr:nvSpPr>
        <xdr:cNvPr id="3076" name="Line 4"/>
        <xdr:cNvSpPr>
          <a:spLocks noChangeShapeType="1"/>
        </xdr:cNvSpPr>
      </xdr:nvSpPr>
      <xdr:spPr bwMode="auto">
        <a:xfrm>
          <a:off x="3261360" y="942594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411480</xdr:colOff>
      <xdr:row>28</xdr:row>
      <xdr:rowOff>297180</xdr:rowOff>
    </xdr:from>
    <xdr:to>
      <xdr:col>3</xdr:col>
      <xdr:colOff>411480</xdr:colOff>
      <xdr:row>44</xdr:row>
      <xdr:rowOff>312420</xdr:rowOff>
    </xdr:to>
    <xdr:sp macro="" textlink="">
      <xdr:nvSpPr>
        <xdr:cNvPr id="3077" name="Line 5"/>
        <xdr:cNvSpPr>
          <a:spLocks noChangeShapeType="1"/>
        </xdr:cNvSpPr>
      </xdr:nvSpPr>
      <xdr:spPr bwMode="auto">
        <a:xfrm flipV="1">
          <a:off x="3253740" y="6301740"/>
          <a:ext cx="0" cy="312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30</xdr:row>
      <xdr:rowOff>38100</xdr:rowOff>
    </xdr:from>
    <xdr:to>
      <xdr:col>3</xdr:col>
      <xdr:colOff>129540</xdr:colOff>
      <xdr:row>35</xdr:row>
      <xdr:rowOff>121920</xdr:rowOff>
    </xdr:to>
    <xdr:sp macro="" textlink="">
      <xdr:nvSpPr>
        <xdr:cNvPr id="3081" name="Text Box 9"/>
        <xdr:cNvSpPr txBox="1">
          <a:spLocks noChangeArrowheads="1"/>
        </xdr:cNvSpPr>
      </xdr:nvSpPr>
      <xdr:spPr bwMode="auto">
        <a:xfrm>
          <a:off x="1280160" y="6804660"/>
          <a:ext cx="1691640" cy="922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X及びYへ記入 または</a:t>
          </a:r>
        </a:p>
        <a:p>
          <a:pPr algn="l" rtl="0">
            <a:lnSpc>
              <a:spcPts val="1200"/>
            </a:lnSpc>
            <a:defRPr sz="1000"/>
          </a:pPr>
          <a:r>
            <a:rPr lang="ja-JP" altLang="en-US" sz="1100" b="0" i="0" u="none" strike="noStrike" baseline="0">
              <a:solidFill>
                <a:srgbClr val="000000"/>
              </a:solidFill>
              <a:latin typeface="ＭＳ Ｐゴシック"/>
              <a:ea typeface="ＭＳ Ｐゴシック"/>
            </a:rPr>
            <a:t>AF及びAGへ記入</a:t>
          </a:r>
        </a:p>
      </xdr:txBody>
    </xdr:sp>
    <xdr:clientData/>
  </xdr:twoCellAnchor>
  <xdr:twoCellAnchor>
    <xdr:from>
      <xdr:col>1</xdr:col>
      <xdr:colOff>792480</xdr:colOff>
      <xdr:row>29</xdr:row>
      <xdr:rowOff>0</xdr:rowOff>
    </xdr:from>
    <xdr:to>
      <xdr:col>1</xdr:col>
      <xdr:colOff>792480</xdr:colOff>
      <xdr:row>30</xdr:row>
      <xdr:rowOff>45720</xdr:rowOff>
    </xdr:to>
    <xdr:sp macro="" textlink="">
      <xdr:nvSpPr>
        <xdr:cNvPr id="3082" name="Line 10"/>
        <xdr:cNvSpPr>
          <a:spLocks noChangeShapeType="1"/>
        </xdr:cNvSpPr>
      </xdr:nvSpPr>
      <xdr:spPr bwMode="auto">
        <a:xfrm>
          <a:off x="1729740" y="659892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28</xdr:row>
      <xdr:rowOff>30480</xdr:rowOff>
    </xdr:from>
    <xdr:to>
      <xdr:col>8</xdr:col>
      <xdr:colOff>76200</xdr:colOff>
      <xdr:row>28</xdr:row>
      <xdr:rowOff>205740</xdr:rowOff>
    </xdr:to>
    <xdr:sp macro="" textlink="">
      <xdr:nvSpPr>
        <xdr:cNvPr id="3093" name="Text Box 21"/>
        <xdr:cNvSpPr txBox="1">
          <a:spLocks noChangeArrowheads="1"/>
        </xdr:cNvSpPr>
      </xdr:nvSpPr>
      <xdr:spPr bwMode="auto">
        <a:xfrm>
          <a:off x="7094220" y="6035040"/>
          <a:ext cx="541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7</xdr:col>
      <xdr:colOff>472440</xdr:colOff>
      <xdr:row>44</xdr:row>
      <xdr:rowOff>45720</xdr:rowOff>
    </xdr:from>
    <xdr:to>
      <xdr:col>8</xdr:col>
      <xdr:colOff>76200</xdr:colOff>
      <xdr:row>44</xdr:row>
      <xdr:rowOff>228600</xdr:rowOff>
    </xdr:to>
    <xdr:sp macro="" textlink="">
      <xdr:nvSpPr>
        <xdr:cNvPr id="3094" name="Text Box 22"/>
        <xdr:cNvSpPr txBox="1">
          <a:spLocks noChangeArrowheads="1"/>
        </xdr:cNvSpPr>
      </xdr:nvSpPr>
      <xdr:spPr bwMode="auto">
        <a:xfrm>
          <a:off x="7094220" y="915924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(6B)</a:t>
          </a:r>
        </a:p>
      </xdr:txBody>
    </xdr:sp>
    <xdr:clientData/>
  </xdr:twoCellAnchor>
  <xdr:twoCellAnchor>
    <xdr:from>
      <xdr:col>3</xdr:col>
      <xdr:colOff>662940</xdr:colOff>
      <xdr:row>28</xdr:row>
      <xdr:rowOff>30480</xdr:rowOff>
    </xdr:from>
    <xdr:to>
      <xdr:col>4</xdr:col>
      <xdr:colOff>68580</xdr:colOff>
      <xdr:row>28</xdr:row>
      <xdr:rowOff>205740</xdr:rowOff>
    </xdr:to>
    <xdr:sp macro="" textlink="">
      <xdr:nvSpPr>
        <xdr:cNvPr id="3095" name="Text Box 23"/>
        <xdr:cNvSpPr txBox="1">
          <a:spLocks noChangeArrowheads="1"/>
        </xdr:cNvSpPr>
      </xdr:nvSpPr>
      <xdr:spPr bwMode="auto">
        <a:xfrm>
          <a:off x="3505200" y="6035040"/>
          <a:ext cx="3733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a:t>
          </a:r>
        </a:p>
      </xdr:txBody>
    </xdr:sp>
    <xdr:clientData/>
  </xdr:twoCellAnchor>
  <xdr:twoCellAnchor>
    <xdr:from>
      <xdr:col>3</xdr:col>
      <xdr:colOff>662940</xdr:colOff>
      <xdr:row>44</xdr:row>
      <xdr:rowOff>45720</xdr:rowOff>
    </xdr:from>
    <xdr:to>
      <xdr:col>4</xdr:col>
      <xdr:colOff>68580</xdr:colOff>
      <xdr:row>44</xdr:row>
      <xdr:rowOff>228600</xdr:rowOff>
    </xdr:to>
    <xdr:sp macro="" textlink="">
      <xdr:nvSpPr>
        <xdr:cNvPr id="3096" name="Text Box 24"/>
        <xdr:cNvSpPr txBox="1">
          <a:spLocks noChangeArrowheads="1"/>
        </xdr:cNvSpPr>
      </xdr:nvSpPr>
      <xdr:spPr bwMode="auto">
        <a:xfrm>
          <a:off x="3505200" y="9159240"/>
          <a:ext cx="3733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(5B)</a:t>
          </a:r>
        </a:p>
      </xdr:txBody>
    </xdr:sp>
    <xdr:clientData/>
  </xdr:twoCellAnchor>
  <xdr:twoCellAnchor>
    <xdr:from>
      <xdr:col>3</xdr:col>
      <xdr:colOff>7620</xdr:colOff>
      <xdr:row>19</xdr:row>
      <xdr:rowOff>7620</xdr:rowOff>
    </xdr:from>
    <xdr:to>
      <xdr:col>6</xdr:col>
      <xdr:colOff>198120</xdr:colOff>
      <xdr:row>20</xdr:row>
      <xdr:rowOff>121920</xdr:rowOff>
    </xdr:to>
    <xdr:sp macro="" textlink="">
      <xdr:nvSpPr>
        <xdr:cNvPr id="3123" name="Text Box 51"/>
        <xdr:cNvSpPr txBox="1">
          <a:spLocks noChangeArrowheads="1"/>
        </xdr:cNvSpPr>
      </xdr:nvSpPr>
      <xdr:spPr bwMode="auto">
        <a:xfrm>
          <a:off x="2849880" y="4495800"/>
          <a:ext cx="303276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溶接材料のMSDS 2項の値を用いてください。</a:t>
          </a:r>
        </a:p>
      </xdr:txBody>
    </xdr:sp>
    <xdr:clientData/>
  </xdr:twoCellAnchor>
  <xdr:twoCellAnchor>
    <xdr:from>
      <xdr:col>11</xdr:col>
      <xdr:colOff>381000</xdr:colOff>
      <xdr:row>18</xdr:row>
      <xdr:rowOff>45720</xdr:rowOff>
    </xdr:from>
    <xdr:to>
      <xdr:col>14</xdr:col>
      <xdr:colOff>22860</xdr:colOff>
      <xdr:row>20</xdr:row>
      <xdr:rowOff>152400</xdr:rowOff>
    </xdr:to>
    <xdr:sp macro="" textlink="">
      <xdr:nvSpPr>
        <xdr:cNvPr id="3127" name="Text Box 55"/>
        <xdr:cNvSpPr txBox="1">
          <a:spLocks noChangeArrowheads="1"/>
        </xdr:cNvSpPr>
      </xdr:nvSpPr>
      <xdr:spPr bwMode="auto">
        <a:xfrm>
          <a:off x="10477500" y="4366260"/>
          <a:ext cx="286512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別表２をご利用ください。</a:t>
          </a:r>
        </a:p>
      </xdr:txBody>
    </xdr:sp>
    <xdr:clientData/>
  </xdr:twoCellAnchor>
  <xdr:twoCellAnchor>
    <xdr:from>
      <xdr:col>12</xdr:col>
      <xdr:colOff>449580</xdr:colOff>
      <xdr:row>16</xdr:row>
      <xdr:rowOff>167640</xdr:rowOff>
    </xdr:from>
    <xdr:to>
      <xdr:col>12</xdr:col>
      <xdr:colOff>449580</xdr:colOff>
      <xdr:row>18</xdr:row>
      <xdr:rowOff>45720</xdr:rowOff>
    </xdr:to>
    <xdr:sp macro="" textlink="">
      <xdr:nvSpPr>
        <xdr:cNvPr id="3128" name="Line 56"/>
        <xdr:cNvSpPr>
          <a:spLocks noChangeShapeType="1"/>
        </xdr:cNvSpPr>
      </xdr:nvSpPr>
      <xdr:spPr bwMode="auto">
        <a:xfrm flipV="1">
          <a:off x="1134618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472440</xdr:colOff>
      <xdr:row>18</xdr:row>
      <xdr:rowOff>45720</xdr:rowOff>
    </xdr:from>
    <xdr:to>
      <xdr:col>17</xdr:col>
      <xdr:colOff>91440</xdr:colOff>
      <xdr:row>20</xdr:row>
      <xdr:rowOff>152400</xdr:rowOff>
    </xdr:to>
    <xdr:sp macro="" textlink="">
      <xdr:nvSpPr>
        <xdr:cNvPr id="3129" name="Text Box 57"/>
        <xdr:cNvSpPr txBox="1">
          <a:spLocks noChangeArrowheads="1"/>
        </xdr:cNvSpPr>
      </xdr:nvSpPr>
      <xdr:spPr bwMode="auto">
        <a:xfrm>
          <a:off x="13792200" y="4366260"/>
          <a:ext cx="256794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別表３をご利用ください。</a:t>
          </a:r>
        </a:p>
      </xdr:txBody>
    </xdr:sp>
    <xdr:clientData/>
  </xdr:twoCellAnchor>
  <xdr:twoCellAnchor>
    <xdr:from>
      <xdr:col>15</xdr:col>
      <xdr:colOff>350520</xdr:colOff>
      <xdr:row>16</xdr:row>
      <xdr:rowOff>167640</xdr:rowOff>
    </xdr:from>
    <xdr:to>
      <xdr:col>15</xdr:col>
      <xdr:colOff>350520</xdr:colOff>
      <xdr:row>18</xdr:row>
      <xdr:rowOff>45720</xdr:rowOff>
    </xdr:to>
    <xdr:sp macro="" textlink="">
      <xdr:nvSpPr>
        <xdr:cNvPr id="3130" name="Line 58"/>
        <xdr:cNvSpPr>
          <a:spLocks noChangeShapeType="1"/>
        </xdr:cNvSpPr>
      </xdr:nvSpPr>
      <xdr:spPr bwMode="auto">
        <a:xfrm flipV="1">
          <a:off x="146075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205740</xdr:colOff>
      <xdr:row>18</xdr:row>
      <xdr:rowOff>45720</xdr:rowOff>
    </xdr:from>
    <xdr:to>
      <xdr:col>11</xdr:col>
      <xdr:colOff>327660</xdr:colOff>
      <xdr:row>20</xdr:row>
      <xdr:rowOff>152400</xdr:rowOff>
    </xdr:to>
    <xdr:sp macro="" textlink="">
      <xdr:nvSpPr>
        <xdr:cNvPr id="3136" name="Text Box 64"/>
        <xdr:cNvSpPr txBox="1">
          <a:spLocks noChangeArrowheads="1"/>
        </xdr:cNvSpPr>
      </xdr:nvSpPr>
      <xdr:spPr bwMode="auto">
        <a:xfrm>
          <a:off x="7764780" y="4366260"/>
          <a:ext cx="265938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別表１-１，１-２及び１-３をご利用ください。</a:t>
          </a:r>
        </a:p>
      </xdr:txBody>
    </xdr:sp>
    <xdr:clientData/>
  </xdr:twoCellAnchor>
  <xdr:twoCellAnchor>
    <xdr:from>
      <xdr:col>9</xdr:col>
      <xdr:colOff>403860</xdr:colOff>
      <xdr:row>16</xdr:row>
      <xdr:rowOff>167640</xdr:rowOff>
    </xdr:from>
    <xdr:to>
      <xdr:col>9</xdr:col>
      <xdr:colOff>403860</xdr:colOff>
      <xdr:row>18</xdr:row>
      <xdr:rowOff>45720</xdr:rowOff>
    </xdr:to>
    <xdr:sp macro="" textlink="">
      <xdr:nvSpPr>
        <xdr:cNvPr id="3137" name="Line 65"/>
        <xdr:cNvSpPr>
          <a:spLocks noChangeShapeType="1"/>
        </xdr:cNvSpPr>
      </xdr:nvSpPr>
      <xdr:spPr bwMode="auto">
        <a:xfrm flipV="1">
          <a:off x="89687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601980</xdr:colOff>
      <xdr:row>39</xdr:row>
      <xdr:rowOff>45720</xdr:rowOff>
    </xdr:from>
    <xdr:to>
      <xdr:col>5</xdr:col>
      <xdr:colOff>762000</xdr:colOff>
      <xdr:row>41</xdr:row>
      <xdr:rowOff>30480</xdr:rowOff>
    </xdr:to>
    <xdr:sp macro="" textlink="">
      <xdr:nvSpPr>
        <xdr:cNvPr id="3138" name="Text Box 66"/>
        <xdr:cNvSpPr txBox="1">
          <a:spLocks noChangeArrowheads="1"/>
        </xdr:cNvSpPr>
      </xdr:nvSpPr>
      <xdr:spPr bwMode="auto">
        <a:xfrm>
          <a:off x="3444240" y="8321040"/>
          <a:ext cx="206502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貴社のデータをご使用ください。</a:t>
          </a:r>
        </a:p>
      </xdr:txBody>
    </xdr:sp>
    <xdr:clientData/>
  </xdr:twoCellAnchor>
  <xdr:twoCellAnchor>
    <xdr:from>
      <xdr:col>4</xdr:col>
      <xdr:colOff>388620</xdr:colOff>
      <xdr:row>37</xdr:row>
      <xdr:rowOff>160020</xdr:rowOff>
    </xdr:from>
    <xdr:to>
      <xdr:col>4</xdr:col>
      <xdr:colOff>388620</xdr:colOff>
      <xdr:row>39</xdr:row>
      <xdr:rowOff>38100</xdr:rowOff>
    </xdr:to>
    <xdr:sp macro="" textlink="">
      <xdr:nvSpPr>
        <xdr:cNvPr id="3139" name="Line 67"/>
        <xdr:cNvSpPr>
          <a:spLocks noChangeShapeType="1"/>
        </xdr:cNvSpPr>
      </xdr:nvSpPr>
      <xdr:spPr bwMode="auto">
        <a:xfrm flipV="1">
          <a:off x="4198620" y="810006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xdr:colOff>
      <xdr:row>16</xdr:row>
      <xdr:rowOff>167640</xdr:rowOff>
    </xdr:from>
    <xdr:to>
      <xdr:col>6</xdr:col>
      <xdr:colOff>403860</xdr:colOff>
      <xdr:row>19</xdr:row>
      <xdr:rowOff>83820</xdr:rowOff>
    </xdr:to>
    <xdr:grpSp>
      <xdr:nvGrpSpPr>
        <xdr:cNvPr id="3142" name="Group 70"/>
        <xdr:cNvGrpSpPr>
          <a:grpSpLocks/>
        </xdr:cNvGrpSpPr>
      </xdr:nvGrpSpPr>
      <xdr:grpSpPr bwMode="auto">
        <a:xfrm>
          <a:off x="5707380" y="4145280"/>
          <a:ext cx="381000" cy="426720"/>
          <a:chOff x="567" y="324"/>
          <a:chExt cx="44" cy="46"/>
        </a:xfrm>
      </xdr:grpSpPr>
      <xdr:sp macro="" textlink="">
        <xdr:nvSpPr>
          <xdr:cNvPr id="3140" name="Line 68"/>
          <xdr:cNvSpPr>
            <a:spLocks noChangeShapeType="1"/>
          </xdr:cNvSpPr>
        </xdr:nvSpPr>
        <xdr:spPr bwMode="auto">
          <a:xfrm flipV="1">
            <a:off x="611" y="324"/>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41" name="Line 69"/>
          <xdr:cNvSpPr>
            <a:spLocks noChangeShapeType="1"/>
          </xdr:cNvSpPr>
        </xdr:nvSpPr>
        <xdr:spPr bwMode="auto">
          <a:xfrm flipH="1">
            <a:off x="567" y="370"/>
            <a:ext cx="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7620</xdr:colOff>
      <xdr:row>28</xdr:row>
      <xdr:rowOff>297180</xdr:rowOff>
    </xdr:from>
    <xdr:to>
      <xdr:col>4</xdr:col>
      <xdr:colOff>0</xdr:colOff>
      <xdr:row>28</xdr:row>
      <xdr:rowOff>297180</xdr:rowOff>
    </xdr:to>
    <xdr:sp macro="" textlink="">
      <xdr:nvSpPr>
        <xdr:cNvPr id="3157" name="Line 85"/>
        <xdr:cNvSpPr>
          <a:spLocks noChangeShapeType="1"/>
        </xdr:cNvSpPr>
      </xdr:nvSpPr>
      <xdr:spPr bwMode="auto">
        <a:xfrm>
          <a:off x="2849880" y="6301740"/>
          <a:ext cx="960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28</xdr:row>
      <xdr:rowOff>297180</xdr:rowOff>
    </xdr:from>
    <xdr:to>
      <xdr:col>8</xdr:col>
      <xdr:colOff>0</xdr:colOff>
      <xdr:row>28</xdr:row>
      <xdr:rowOff>297180</xdr:rowOff>
    </xdr:to>
    <xdr:sp macro="" textlink="">
      <xdr:nvSpPr>
        <xdr:cNvPr id="3158" name="Line 86"/>
        <xdr:cNvSpPr>
          <a:spLocks noChangeShapeType="1"/>
        </xdr:cNvSpPr>
      </xdr:nvSpPr>
      <xdr:spPr bwMode="auto">
        <a:xfrm>
          <a:off x="5692140" y="630174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28</xdr:row>
      <xdr:rowOff>30480</xdr:rowOff>
    </xdr:from>
    <xdr:to>
      <xdr:col>8</xdr:col>
      <xdr:colOff>76200</xdr:colOff>
      <xdr:row>28</xdr:row>
      <xdr:rowOff>205740</xdr:rowOff>
    </xdr:to>
    <xdr:sp macro="" textlink="">
      <xdr:nvSpPr>
        <xdr:cNvPr id="3159" name="Text Box 87"/>
        <xdr:cNvSpPr txBox="1">
          <a:spLocks noChangeArrowheads="1"/>
        </xdr:cNvSpPr>
      </xdr:nvSpPr>
      <xdr:spPr bwMode="auto">
        <a:xfrm>
          <a:off x="7094220" y="6035040"/>
          <a:ext cx="541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3</xdr:col>
      <xdr:colOff>662940</xdr:colOff>
      <xdr:row>28</xdr:row>
      <xdr:rowOff>30480</xdr:rowOff>
    </xdr:from>
    <xdr:to>
      <xdr:col>4</xdr:col>
      <xdr:colOff>68580</xdr:colOff>
      <xdr:row>28</xdr:row>
      <xdr:rowOff>205740</xdr:rowOff>
    </xdr:to>
    <xdr:sp macro="" textlink="">
      <xdr:nvSpPr>
        <xdr:cNvPr id="3160" name="Text Box 88"/>
        <xdr:cNvSpPr txBox="1">
          <a:spLocks noChangeArrowheads="1"/>
        </xdr:cNvSpPr>
      </xdr:nvSpPr>
      <xdr:spPr bwMode="auto">
        <a:xfrm>
          <a:off x="3505200" y="6035040"/>
          <a:ext cx="3733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a:t>
          </a:r>
        </a:p>
      </xdr:txBody>
    </xdr:sp>
    <xdr:clientData/>
  </xdr:twoCellAnchor>
  <xdr:twoCellAnchor>
    <xdr:from>
      <xdr:col>5</xdr:col>
      <xdr:colOff>7620</xdr:colOff>
      <xdr:row>44</xdr:row>
      <xdr:rowOff>312420</xdr:rowOff>
    </xdr:from>
    <xdr:to>
      <xdr:col>8</xdr:col>
      <xdr:colOff>0</xdr:colOff>
      <xdr:row>44</xdr:row>
      <xdr:rowOff>312420</xdr:rowOff>
    </xdr:to>
    <xdr:sp macro="" textlink="">
      <xdr:nvSpPr>
        <xdr:cNvPr id="3161" name="Line 89"/>
        <xdr:cNvSpPr>
          <a:spLocks noChangeShapeType="1"/>
        </xdr:cNvSpPr>
      </xdr:nvSpPr>
      <xdr:spPr bwMode="auto">
        <a:xfrm>
          <a:off x="4754880" y="9425940"/>
          <a:ext cx="2804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44</xdr:row>
      <xdr:rowOff>312420</xdr:rowOff>
    </xdr:from>
    <xdr:to>
      <xdr:col>4</xdr:col>
      <xdr:colOff>0</xdr:colOff>
      <xdr:row>44</xdr:row>
      <xdr:rowOff>312420</xdr:rowOff>
    </xdr:to>
    <xdr:sp macro="" textlink="">
      <xdr:nvSpPr>
        <xdr:cNvPr id="3162" name="Line 90"/>
        <xdr:cNvSpPr>
          <a:spLocks noChangeShapeType="1"/>
        </xdr:cNvSpPr>
      </xdr:nvSpPr>
      <xdr:spPr bwMode="auto">
        <a:xfrm>
          <a:off x="3261360" y="942594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44</xdr:row>
      <xdr:rowOff>45720</xdr:rowOff>
    </xdr:from>
    <xdr:to>
      <xdr:col>8</xdr:col>
      <xdr:colOff>76200</xdr:colOff>
      <xdr:row>44</xdr:row>
      <xdr:rowOff>228600</xdr:rowOff>
    </xdr:to>
    <xdr:sp macro="" textlink="">
      <xdr:nvSpPr>
        <xdr:cNvPr id="3163" name="Text Box 91"/>
        <xdr:cNvSpPr txBox="1">
          <a:spLocks noChangeArrowheads="1"/>
        </xdr:cNvSpPr>
      </xdr:nvSpPr>
      <xdr:spPr bwMode="auto">
        <a:xfrm>
          <a:off x="7094220" y="915924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(6B)</a:t>
          </a:r>
        </a:p>
      </xdr:txBody>
    </xdr:sp>
    <xdr:clientData/>
  </xdr:twoCellAnchor>
  <xdr:twoCellAnchor>
    <xdr:from>
      <xdr:col>3</xdr:col>
      <xdr:colOff>662940</xdr:colOff>
      <xdr:row>44</xdr:row>
      <xdr:rowOff>45720</xdr:rowOff>
    </xdr:from>
    <xdr:to>
      <xdr:col>4</xdr:col>
      <xdr:colOff>68580</xdr:colOff>
      <xdr:row>44</xdr:row>
      <xdr:rowOff>228600</xdr:rowOff>
    </xdr:to>
    <xdr:sp macro="" textlink="">
      <xdr:nvSpPr>
        <xdr:cNvPr id="3164" name="Text Box 92"/>
        <xdr:cNvSpPr txBox="1">
          <a:spLocks noChangeArrowheads="1"/>
        </xdr:cNvSpPr>
      </xdr:nvSpPr>
      <xdr:spPr bwMode="auto">
        <a:xfrm>
          <a:off x="3505200" y="9159240"/>
          <a:ext cx="3733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(5B)</a:t>
          </a:r>
        </a:p>
      </xdr:txBody>
    </xdr:sp>
    <xdr:clientData/>
  </xdr:twoCellAnchor>
  <xdr:twoCellAnchor>
    <xdr:from>
      <xdr:col>7</xdr:col>
      <xdr:colOff>472440</xdr:colOff>
      <xdr:row>44</xdr:row>
      <xdr:rowOff>30480</xdr:rowOff>
    </xdr:from>
    <xdr:to>
      <xdr:col>8</xdr:col>
      <xdr:colOff>76200</xdr:colOff>
      <xdr:row>44</xdr:row>
      <xdr:rowOff>213360</xdr:rowOff>
    </xdr:to>
    <xdr:sp macro="" textlink="">
      <xdr:nvSpPr>
        <xdr:cNvPr id="3165" name="Text Box 93"/>
        <xdr:cNvSpPr txBox="1">
          <a:spLocks noChangeArrowheads="1"/>
        </xdr:cNvSpPr>
      </xdr:nvSpPr>
      <xdr:spPr bwMode="auto">
        <a:xfrm>
          <a:off x="7094220" y="914400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7</xdr:col>
      <xdr:colOff>472440</xdr:colOff>
      <xdr:row>44</xdr:row>
      <xdr:rowOff>30480</xdr:rowOff>
    </xdr:from>
    <xdr:to>
      <xdr:col>8</xdr:col>
      <xdr:colOff>76200</xdr:colOff>
      <xdr:row>44</xdr:row>
      <xdr:rowOff>213360</xdr:rowOff>
    </xdr:to>
    <xdr:sp macro="" textlink="">
      <xdr:nvSpPr>
        <xdr:cNvPr id="3166" name="Text Box 94"/>
        <xdr:cNvSpPr txBox="1">
          <a:spLocks noChangeArrowheads="1"/>
        </xdr:cNvSpPr>
      </xdr:nvSpPr>
      <xdr:spPr bwMode="auto">
        <a:xfrm>
          <a:off x="7094220" y="914400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xdr:colOff>
      <xdr:row>28</xdr:row>
      <xdr:rowOff>297180</xdr:rowOff>
    </xdr:from>
    <xdr:to>
      <xdr:col>4</xdr:col>
      <xdr:colOff>0</xdr:colOff>
      <xdr:row>28</xdr:row>
      <xdr:rowOff>297180</xdr:rowOff>
    </xdr:to>
    <xdr:sp macro="" textlink="">
      <xdr:nvSpPr>
        <xdr:cNvPr id="7169" name="Line 1"/>
        <xdr:cNvSpPr>
          <a:spLocks noChangeShapeType="1"/>
        </xdr:cNvSpPr>
      </xdr:nvSpPr>
      <xdr:spPr bwMode="auto">
        <a:xfrm>
          <a:off x="2849880" y="6301740"/>
          <a:ext cx="960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28</xdr:row>
      <xdr:rowOff>297180</xdr:rowOff>
    </xdr:from>
    <xdr:to>
      <xdr:col>8</xdr:col>
      <xdr:colOff>0</xdr:colOff>
      <xdr:row>28</xdr:row>
      <xdr:rowOff>297180</xdr:rowOff>
    </xdr:to>
    <xdr:sp macro="" textlink="">
      <xdr:nvSpPr>
        <xdr:cNvPr id="7170" name="Line 2"/>
        <xdr:cNvSpPr>
          <a:spLocks noChangeShapeType="1"/>
        </xdr:cNvSpPr>
      </xdr:nvSpPr>
      <xdr:spPr bwMode="auto">
        <a:xfrm>
          <a:off x="5692140" y="630174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xdr:colOff>
      <xdr:row>44</xdr:row>
      <xdr:rowOff>312420</xdr:rowOff>
    </xdr:from>
    <xdr:to>
      <xdr:col>8</xdr:col>
      <xdr:colOff>0</xdr:colOff>
      <xdr:row>44</xdr:row>
      <xdr:rowOff>312420</xdr:rowOff>
    </xdr:to>
    <xdr:sp macro="" textlink="">
      <xdr:nvSpPr>
        <xdr:cNvPr id="7171" name="Line 3"/>
        <xdr:cNvSpPr>
          <a:spLocks noChangeShapeType="1"/>
        </xdr:cNvSpPr>
      </xdr:nvSpPr>
      <xdr:spPr bwMode="auto">
        <a:xfrm>
          <a:off x="4754880" y="9425940"/>
          <a:ext cx="2804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44</xdr:row>
      <xdr:rowOff>312420</xdr:rowOff>
    </xdr:from>
    <xdr:to>
      <xdr:col>4</xdr:col>
      <xdr:colOff>0</xdr:colOff>
      <xdr:row>44</xdr:row>
      <xdr:rowOff>312420</xdr:rowOff>
    </xdr:to>
    <xdr:sp macro="" textlink="">
      <xdr:nvSpPr>
        <xdr:cNvPr id="7172" name="Line 4"/>
        <xdr:cNvSpPr>
          <a:spLocks noChangeShapeType="1"/>
        </xdr:cNvSpPr>
      </xdr:nvSpPr>
      <xdr:spPr bwMode="auto">
        <a:xfrm>
          <a:off x="3261360" y="942594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411480</xdr:colOff>
      <xdr:row>28</xdr:row>
      <xdr:rowOff>297180</xdr:rowOff>
    </xdr:from>
    <xdr:to>
      <xdr:col>3</xdr:col>
      <xdr:colOff>411480</xdr:colOff>
      <xdr:row>44</xdr:row>
      <xdr:rowOff>312420</xdr:rowOff>
    </xdr:to>
    <xdr:sp macro="" textlink="">
      <xdr:nvSpPr>
        <xdr:cNvPr id="7173" name="Line 5"/>
        <xdr:cNvSpPr>
          <a:spLocks noChangeShapeType="1"/>
        </xdr:cNvSpPr>
      </xdr:nvSpPr>
      <xdr:spPr bwMode="auto">
        <a:xfrm flipV="1">
          <a:off x="3253740" y="6301740"/>
          <a:ext cx="0" cy="312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30</xdr:row>
      <xdr:rowOff>38100</xdr:rowOff>
    </xdr:from>
    <xdr:to>
      <xdr:col>3</xdr:col>
      <xdr:colOff>129540</xdr:colOff>
      <xdr:row>35</xdr:row>
      <xdr:rowOff>121920</xdr:rowOff>
    </xdr:to>
    <xdr:sp macro="" textlink="">
      <xdr:nvSpPr>
        <xdr:cNvPr id="7174" name="Text Box 6"/>
        <xdr:cNvSpPr txBox="1">
          <a:spLocks noChangeArrowheads="1"/>
        </xdr:cNvSpPr>
      </xdr:nvSpPr>
      <xdr:spPr bwMode="auto">
        <a:xfrm>
          <a:off x="1280160" y="6804660"/>
          <a:ext cx="1691640" cy="922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X及びYへ記入 または</a:t>
          </a:r>
        </a:p>
        <a:p>
          <a:pPr algn="l" rtl="0">
            <a:lnSpc>
              <a:spcPts val="1200"/>
            </a:lnSpc>
            <a:defRPr sz="1000"/>
          </a:pPr>
          <a:r>
            <a:rPr lang="ja-JP" altLang="en-US" sz="1100" b="0" i="0" u="none" strike="noStrike" baseline="0">
              <a:solidFill>
                <a:srgbClr val="000000"/>
              </a:solidFill>
              <a:latin typeface="ＭＳ Ｐゴシック"/>
              <a:ea typeface="ＭＳ Ｐゴシック"/>
            </a:rPr>
            <a:t>AF及びAGへ記入</a:t>
          </a:r>
        </a:p>
      </xdr:txBody>
    </xdr:sp>
    <xdr:clientData/>
  </xdr:twoCellAnchor>
  <xdr:twoCellAnchor>
    <xdr:from>
      <xdr:col>1</xdr:col>
      <xdr:colOff>792480</xdr:colOff>
      <xdr:row>29</xdr:row>
      <xdr:rowOff>0</xdr:rowOff>
    </xdr:from>
    <xdr:to>
      <xdr:col>1</xdr:col>
      <xdr:colOff>792480</xdr:colOff>
      <xdr:row>30</xdr:row>
      <xdr:rowOff>45720</xdr:rowOff>
    </xdr:to>
    <xdr:sp macro="" textlink="">
      <xdr:nvSpPr>
        <xdr:cNvPr id="7175" name="Line 7"/>
        <xdr:cNvSpPr>
          <a:spLocks noChangeShapeType="1"/>
        </xdr:cNvSpPr>
      </xdr:nvSpPr>
      <xdr:spPr bwMode="auto">
        <a:xfrm>
          <a:off x="1729740" y="659892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28</xdr:row>
      <xdr:rowOff>30480</xdr:rowOff>
    </xdr:from>
    <xdr:to>
      <xdr:col>8</xdr:col>
      <xdr:colOff>76200</xdr:colOff>
      <xdr:row>28</xdr:row>
      <xdr:rowOff>205740</xdr:rowOff>
    </xdr:to>
    <xdr:sp macro="" textlink="">
      <xdr:nvSpPr>
        <xdr:cNvPr id="7176" name="Text Box 8"/>
        <xdr:cNvSpPr txBox="1">
          <a:spLocks noChangeArrowheads="1"/>
        </xdr:cNvSpPr>
      </xdr:nvSpPr>
      <xdr:spPr bwMode="auto">
        <a:xfrm>
          <a:off x="7094220" y="6035040"/>
          <a:ext cx="541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7</xdr:col>
      <xdr:colOff>472440</xdr:colOff>
      <xdr:row>44</xdr:row>
      <xdr:rowOff>45720</xdr:rowOff>
    </xdr:from>
    <xdr:to>
      <xdr:col>8</xdr:col>
      <xdr:colOff>76200</xdr:colOff>
      <xdr:row>44</xdr:row>
      <xdr:rowOff>228600</xdr:rowOff>
    </xdr:to>
    <xdr:sp macro="" textlink="">
      <xdr:nvSpPr>
        <xdr:cNvPr id="7177" name="Text Box 9"/>
        <xdr:cNvSpPr txBox="1">
          <a:spLocks noChangeArrowheads="1"/>
        </xdr:cNvSpPr>
      </xdr:nvSpPr>
      <xdr:spPr bwMode="auto">
        <a:xfrm>
          <a:off x="7094220" y="915924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(6B)</a:t>
          </a:r>
        </a:p>
      </xdr:txBody>
    </xdr:sp>
    <xdr:clientData/>
  </xdr:twoCellAnchor>
  <xdr:twoCellAnchor>
    <xdr:from>
      <xdr:col>3</xdr:col>
      <xdr:colOff>662940</xdr:colOff>
      <xdr:row>28</xdr:row>
      <xdr:rowOff>30480</xdr:rowOff>
    </xdr:from>
    <xdr:to>
      <xdr:col>4</xdr:col>
      <xdr:colOff>68580</xdr:colOff>
      <xdr:row>28</xdr:row>
      <xdr:rowOff>205740</xdr:rowOff>
    </xdr:to>
    <xdr:sp macro="" textlink="">
      <xdr:nvSpPr>
        <xdr:cNvPr id="7178" name="Text Box 10"/>
        <xdr:cNvSpPr txBox="1">
          <a:spLocks noChangeArrowheads="1"/>
        </xdr:cNvSpPr>
      </xdr:nvSpPr>
      <xdr:spPr bwMode="auto">
        <a:xfrm>
          <a:off x="3505200" y="6035040"/>
          <a:ext cx="3733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a:t>
          </a:r>
        </a:p>
      </xdr:txBody>
    </xdr:sp>
    <xdr:clientData/>
  </xdr:twoCellAnchor>
  <xdr:twoCellAnchor>
    <xdr:from>
      <xdr:col>3</xdr:col>
      <xdr:colOff>662940</xdr:colOff>
      <xdr:row>44</xdr:row>
      <xdr:rowOff>45720</xdr:rowOff>
    </xdr:from>
    <xdr:to>
      <xdr:col>4</xdr:col>
      <xdr:colOff>68580</xdr:colOff>
      <xdr:row>44</xdr:row>
      <xdr:rowOff>228600</xdr:rowOff>
    </xdr:to>
    <xdr:sp macro="" textlink="">
      <xdr:nvSpPr>
        <xdr:cNvPr id="7179" name="Text Box 11"/>
        <xdr:cNvSpPr txBox="1">
          <a:spLocks noChangeArrowheads="1"/>
        </xdr:cNvSpPr>
      </xdr:nvSpPr>
      <xdr:spPr bwMode="auto">
        <a:xfrm>
          <a:off x="3505200" y="9159240"/>
          <a:ext cx="3733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(5B)</a:t>
          </a:r>
        </a:p>
      </xdr:txBody>
    </xdr:sp>
    <xdr:clientData/>
  </xdr:twoCellAnchor>
  <xdr:twoCellAnchor>
    <xdr:from>
      <xdr:col>2</xdr:col>
      <xdr:colOff>960120</xdr:colOff>
      <xdr:row>19</xdr:row>
      <xdr:rowOff>0</xdr:rowOff>
    </xdr:from>
    <xdr:to>
      <xdr:col>6</xdr:col>
      <xdr:colOff>0</xdr:colOff>
      <xdr:row>20</xdr:row>
      <xdr:rowOff>114300</xdr:rowOff>
    </xdr:to>
    <xdr:sp macro="" textlink="">
      <xdr:nvSpPr>
        <xdr:cNvPr id="7180" name="Text Box 12"/>
        <xdr:cNvSpPr txBox="1">
          <a:spLocks noChangeArrowheads="1"/>
        </xdr:cNvSpPr>
      </xdr:nvSpPr>
      <xdr:spPr bwMode="auto">
        <a:xfrm>
          <a:off x="2834640" y="4488180"/>
          <a:ext cx="284988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溶接材料のMSDS 2項の値を用いてください。</a:t>
          </a:r>
        </a:p>
      </xdr:txBody>
    </xdr:sp>
    <xdr:clientData/>
  </xdr:twoCellAnchor>
  <xdr:twoCellAnchor>
    <xdr:from>
      <xdr:col>11</xdr:col>
      <xdr:colOff>381000</xdr:colOff>
      <xdr:row>18</xdr:row>
      <xdr:rowOff>45720</xdr:rowOff>
    </xdr:from>
    <xdr:to>
      <xdr:col>14</xdr:col>
      <xdr:colOff>22860</xdr:colOff>
      <xdr:row>20</xdr:row>
      <xdr:rowOff>152400</xdr:rowOff>
    </xdr:to>
    <xdr:sp macro="" textlink="">
      <xdr:nvSpPr>
        <xdr:cNvPr id="7181" name="Text Box 13"/>
        <xdr:cNvSpPr txBox="1">
          <a:spLocks noChangeArrowheads="1"/>
        </xdr:cNvSpPr>
      </xdr:nvSpPr>
      <xdr:spPr bwMode="auto">
        <a:xfrm>
          <a:off x="10477500" y="4366260"/>
          <a:ext cx="286512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別表２をご利用ください。</a:t>
          </a:r>
        </a:p>
      </xdr:txBody>
    </xdr:sp>
    <xdr:clientData/>
  </xdr:twoCellAnchor>
  <xdr:twoCellAnchor>
    <xdr:from>
      <xdr:col>12</xdr:col>
      <xdr:colOff>449580</xdr:colOff>
      <xdr:row>16</xdr:row>
      <xdr:rowOff>167640</xdr:rowOff>
    </xdr:from>
    <xdr:to>
      <xdr:col>12</xdr:col>
      <xdr:colOff>449580</xdr:colOff>
      <xdr:row>18</xdr:row>
      <xdr:rowOff>45720</xdr:rowOff>
    </xdr:to>
    <xdr:sp macro="" textlink="">
      <xdr:nvSpPr>
        <xdr:cNvPr id="7182" name="Line 14"/>
        <xdr:cNvSpPr>
          <a:spLocks noChangeShapeType="1"/>
        </xdr:cNvSpPr>
      </xdr:nvSpPr>
      <xdr:spPr bwMode="auto">
        <a:xfrm flipV="1">
          <a:off x="1134618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472440</xdr:colOff>
      <xdr:row>18</xdr:row>
      <xdr:rowOff>45720</xdr:rowOff>
    </xdr:from>
    <xdr:to>
      <xdr:col>17</xdr:col>
      <xdr:colOff>91440</xdr:colOff>
      <xdr:row>20</xdr:row>
      <xdr:rowOff>152400</xdr:rowOff>
    </xdr:to>
    <xdr:sp macro="" textlink="">
      <xdr:nvSpPr>
        <xdr:cNvPr id="7183" name="Text Box 15"/>
        <xdr:cNvSpPr txBox="1">
          <a:spLocks noChangeArrowheads="1"/>
        </xdr:cNvSpPr>
      </xdr:nvSpPr>
      <xdr:spPr bwMode="auto">
        <a:xfrm>
          <a:off x="13792200" y="4366260"/>
          <a:ext cx="256794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別表３をご利用ください。</a:t>
          </a:r>
        </a:p>
      </xdr:txBody>
    </xdr:sp>
    <xdr:clientData/>
  </xdr:twoCellAnchor>
  <xdr:twoCellAnchor>
    <xdr:from>
      <xdr:col>15</xdr:col>
      <xdr:colOff>350520</xdr:colOff>
      <xdr:row>16</xdr:row>
      <xdr:rowOff>167640</xdr:rowOff>
    </xdr:from>
    <xdr:to>
      <xdr:col>15</xdr:col>
      <xdr:colOff>350520</xdr:colOff>
      <xdr:row>18</xdr:row>
      <xdr:rowOff>45720</xdr:rowOff>
    </xdr:to>
    <xdr:sp macro="" textlink="">
      <xdr:nvSpPr>
        <xdr:cNvPr id="7184" name="Line 16"/>
        <xdr:cNvSpPr>
          <a:spLocks noChangeShapeType="1"/>
        </xdr:cNvSpPr>
      </xdr:nvSpPr>
      <xdr:spPr bwMode="auto">
        <a:xfrm flipV="1">
          <a:off x="146075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182880</xdr:colOff>
      <xdr:row>18</xdr:row>
      <xdr:rowOff>45720</xdr:rowOff>
    </xdr:from>
    <xdr:to>
      <xdr:col>11</xdr:col>
      <xdr:colOff>327660</xdr:colOff>
      <xdr:row>20</xdr:row>
      <xdr:rowOff>152400</xdr:rowOff>
    </xdr:to>
    <xdr:sp macro="" textlink="">
      <xdr:nvSpPr>
        <xdr:cNvPr id="7185" name="Text Box 17"/>
        <xdr:cNvSpPr txBox="1">
          <a:spLocks noChangeArrowheads="1"/>
        </xdr:cNvSpPr>
      </xdr:nvSpPr>
      <xdr:spPr bwMode="auto">
        <a:xfrm>
          <a:off x="7741920" y="4366260"/>
          <a:ext cx="268224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別表１-１，１-２及び１-３をご利用ください。</a:t>
          </a:r>
        </a:p>
      </xdr:txBody>
    </xdr:sp>
    <xdr:clientData/>
  </xdr:twoCellAnchor>
  <xdr:twoCellAnchor>
    <xdr:from>
      <xdr:col>9</xdr:col>
      <xdr:colOff>403860</xdr:colOff>
      <xdr:row>16</xdr:row>
      <xdr:rowOff>167640</xdr:rowOff>
    </xdr:from>
    <xdr:to>
      <xdr:col>9</xdr:col>
      <xdr:colOff>403860</xdr:colOff>
      <xdr:row>18</xdr:row>
      <xdr:rowOff>45720</xdr:rowOff>
    </xdr:to>
    <xdr:sp macro="" textlink="">
      <xdr:nvSpPr>
        <xdr:cNvPr id="7186" name="Line 18"/>
        <xdr:cNvSpPr>
          <a:spLocks noChangeShapeType="1"/>
        </xdr:cNvSpPr>
      </xdr:nvSpPr>
      <xdr:spPr bwMode="auto">
        <a:xfrm flipV="1">
          <a:off x="89687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571500</xdr:colOff>
      <xdr:row>39</xdr:row>
      <xdr:rowOff>30480</xdr:rowOff>
    </xdr:from>
    <xdr:to>
      <xdr:col>5</xdr:col>
      <xdr:colOff>716280</xdr:colOff>
      <xdr:row>41</xdr:row>
      <xdr:rowOff>7620</xdr:rowOff>
    </xdr:to>
    <xdr:sp macro="" textlink="">
      <xdr:nvSpPr>
        <xdr:cNvPr id="7187" name="Text Box 19"/>
        <xdr:cNvSpPr txBox="1">
          <a:spLocks noChangeArrowheads="1"/>
        </xdr:cNvSpPr>
      </xdr:nvSpPr>
      <xdr:spPr bwMode="auto">
        <a:xfrm>
          <a:off x="3413760" y="8305800"/>
          <a:ext cx="2049780" cy="312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貴社のデータをご使用ください。</a:t>
          </a:r>
        </a:p>
      </xdr:txBody>
    </xdr:sp>
    <xdr:clientData/>
  </xdr:twoCellAnchor>
  <xdr:twoCellAnchor>
    <xdr:from>
      <xdr:col>4</xdr:col>
      <xdr:colOff>388620</xdr:colOff>
      <xdr:row>37</xdr:row>
      <xdr:rowOff>160020</xdr:rowOff>
    </xdr:from>
    <xdr:to>
      <xdr:col>4</xdr:col>
      <xdr:colOff>388620</xdr:colOff>
      <xdr:row>39</xdr:row>
      <xdr:rowOff>38100</xdr:rowOff>
    </xdr:to>
    <xdr:sp macro="" textlink="">
      <xdr:nvSpPr>
        <xdr:cNvPr id="7188" name="Line 20"/>
        <xdr:cNvSpPr>
          <a:spLocks noChangeShapeType="1"/>
        </xdr:cNvSpPr>
      </xdr:nvSpPr>
      <xdr:spPr bwMode="auto">
        <a:xfrm flipV="1">
          <a:off x="4198620" y="810006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xdr:colOff>
      <xdr:row>16</xdr:row>
      <xdr:rowOff>167640</xdr:rowOff>
    </xdr:from>
    <xdr:to>
      <xdr:col>6</xdr:col>
      <xdr:colOff>403860</xdr:colOff>
      <xdr:row>19</xdr:row>
      <xdr:rowOff>83820</xdr:rowOff>
    </xdr:to>
    <xdr:grpSp>
      <xdr:nvGrpSpPr>
        <xdr:cNvPr id="7189" name="Group 21"/>
        <xdr:cNvGrpSpPr>
          <a:grpSpLocks/>
        </xdr:cNvGrpSpPr>
      </xdr:nvGrpSpPr>
      <xdr:grpSpPr bwMode="auto">
        <a:xfrm>
          <a:off x="5707380" y="4145280"/>
          <a:ext cx="381000" cy="426720"/>
          <a:chOff x="567" y="324"/>
          <a:chExt cx="44" cy="46"/>
        </a:xfrm>
      </xdr:grpSpPr>
      <xdr:sp macro="" textlink="">
        <xdr:nvSpPr>
          <xdr:cNvPr id="7190" name="Line 22"/>
          <xdr:cNvSpPr>
            <a:spLocks noChangeShapeType="1"/>
          </xdr:cNvSpPr>
        </xdr:nvSpPr>
        <xdr:spPr bwMode="auto">
          <a:xfrm flipV="1">
            <a:off x="611" y="324"/>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191" name="Line 23"/>
          <xdr:cNvSpPr>
            <a:spLocks noChangeShapeType="1"/>
          </xdr:cNvSpPr>
        </xdr:nvSpPr>
        <xdr:spPr bwMode="auto">
          <a:xfrm flipH="1">
            <a:off x="567" y="370"/>
            <a:ext cx="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xdr:colOff>
      <xdr:row>28</xdr:row>
      <xdr:rowOff>297180</xdr:rowOff>
    </xdr:from>
    <xdr:to>
      <xdr:col>4</xdr:col>
      <xdr:colOff>0</xdr:colOff>
      <xdr:row>28</xdr:row>
      <xdr:rowOff>297180</xdr:rowOff>
    </xdr:to>
    <xdr:sp macro="" textlink="">
      <xdr:nvSpPr>
        <xdr:cNvPr id="8193" name="Line 1"/>
        <xdr:cNvSpPr>
          <a:spLocks noChangeShapeType="1"/>
        </xdr:cNvSpPr>
      </xdr:nvSpPr>
      <xdr:spPr bwMode="auto">
        <a:xfrm>
          <a:off x="2849880" y="6301740"/>
          <a:ext cx="960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28</xdr:row>
      <xdr:rowOff>297180</xdr:rowOff>
    </xdr:from>
    <xdr:to>
      <xdr:col>8</xdr:col>
      <xdr:colOff>0</xdr:colOff>
      <xdr:row>28</xdr:row>
      <xdr:rowOff>297180</xdr:rowOff>
    </xdr:to>
    <xdr:sp macro="" textlink="">
      <xdr:nvSpPr>
        <xdr:cNvPr id="8194" name="Line 2"/>
        <xdr:cNvSpPr>
          <a:spLocks noChangeShapeType="1"/>
        </xdr:cNvSpPr>
      </xdr:nvSpPr>
      <xdr:spPr bwMode="auto">
        <a:xfrm>
          <a:off x="5692140" y="630174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xdr:colOff>
      <xdr:row>44</xdr:row>
      <xdr:rowOff>312420</xdr:rowOff>
    </xdr:from>
    <xdr:to>
      <xdr:col>8</xdr:col>
      <xdr:colOff>0</xdr:colOff>
      <xdr:row>44</xdr:row>
      <xdr:rowOff>312420</xdr:rowOff>
    </xdr:to>
    <xdr:sp macro="" textlink="">
      <xdr:nvSpPr>
        <xdr:cNvPr id="8195" name="Line 3"/>
        <xdr:cNvSpPr>
          <a:spLocks noChangeShapeType="1"/>
        </xdr:cNvSpPr>
      </xdr:nvSpPr>
      <xdr:spPr bwMode="auto">
        <a:xfrm>
          <a:off x="4754880" y="9425940"/>
          <a:ext cx="2804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44</xdr:row>
      <xdr:rowOff>312420</xdr:rowOff>
    </xdr:from>
    <xdr:to>
      <xdr:col>4</xdr:col>
      <xdr:colOff>0</xdr:colOff>
      <xdr:row>44</xdr:row>
      <xdr:rowOff>312420</xdr:rowOff>
    </xdr:to>
    <xdr:sp macro="" textlink="">
      <xdr:nvSpPr>
        <xdr:cNvPr id="8196" name="Line 4"/>
        <xdr:cNvSpPr>
          <a:spLocks noChangeShapeType="1"/>
        </xdr:cNvSpPr>
      </xdr:nvSpPr>
      <xdr:spPr bwMode="auto">
        <a:xfrm>
          <a:off x="3261360" y="942594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411480</xdr:colOff>
      <xdr:row>28</xdr:row>
      <xdr:rowOff>297180</xdr:rowOff>
    </xdr:from>
    <xdr:to>
      <xdr:col>3</xdr:col>
      <xdr:colOff>411480</xdr:colOff>
      <xdr:row>44</xdr:row>
      <xdr:rowOff>312420</xdr:rowOff>
    </xdr:to>
    <xdr:sp macro="" textlink="">
      <xdr:nvSpPr>
        <xdr:cNvPr id="8197" name="Line 5"/>
        <xdr:cNvSpPr>
          <a:spLocks noChangeShapeType="1"/>
        </xdr:cNvSpPr>
      </xdr:nvSpPr>
      <xdr:spPr bwMode="auto">
        <a:xfrm flipV="1">
          <a:off x="3253740" y="6301740"/>
          <a:ext cx="0" cy="312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30</xdr:row>
      <xdr:rowOff>38100</xdr:rowOff>
    </xdr:from>
    <xdr:to>
      <xdr:col>3</xdr:col>
      <xdr:colOff>129540</xdr:colOff>
      <xdr:row>35</xdr:row>
      <xdr:rowOff>121920</xdr:rowOff>
    </xdr:to>
    <xdr:sp macro="" textlink="">
      <xdr:nvSpPr>
        <xdr:cNvPr id="8198" name="Text Box 6"/>
        <xdr:cNvSpPr txBox="1">
          <a:spLocks noChangeArrowheads="1"/>
        </xdr:cNvSpPr>
      </xdr:nvSpPr>
      <xdr:spPr bwMode="auto">
        <a:xfrm>
          <a:off x="1280160" y="6804660"/>
          <a:ext cx="1691640" cy="922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X及びYへ記入 または</a:t>
          </a:r>
        </a:p>
        <a:p>
          <a:pPr algn="l" rtl="0">
            <a:lnSpc>
              <a:spcPts val="1200"/>
            </a:lnSpc>
            <a:defRPr sz="1000"/>
          </a:pPr>
          <a:r>
            <a:rPr lang="ja-JP" altLang="en-US" sz="1100" b="0" i="0" u="none" strike="noStrike" baseline="0">
              <a:solidFill>
                <a:srgbClr val="000000"/>
              </a:solidFill>
              <a:latin typeface="ＭＳ Ｐゴシック"/>
              <a:ea typeface="ＭＳ Ｐゴシック"/>
            </a:rPr>
            <a:t>AF及びAGへ記入</a:t>
          </a:r>
        </a:p>
      </xdr:txBody>
    </xdr:sp>
    <xdr:clientData/>
  </xdr:twoCellAnchor>
  <xdr:twoCellAnchor>
    <xdr:from>
      <xdr:col>1</xdr:col>
      <xdr:colOff>792480</xdr:colOff>
      <xdr:row>29</xdr:row>
      <xdr:rowOff>0</xdr:rowOff>
    </xdr:from>
    <xdr:to>
      <xdr:col>1</xdr:col>
      <xdr:colOff>792480</xdr:colOff>
      <xdr:row>30</xdr:row>
      <xdr:rowOff>45720</xdr:rowOff>
    </xdr:to>
    <xdr:sp macro="" textlink="">
      <xdr:nvSpPr>
        <xdr:cNvPr id="8199" name="Line 7"/>
        <xdr:cNvSpPr>
          <a:spLocks noChangeShapeType="1"/>
        </xdr:cNvSpPr>
      </xdr:nvSpPr>
      <xdr:spPr bwMode="auto">
        <a:xfrm>
          <a:off x="1729740" y="659892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28</xdr:row>
      <xdr:rowOff>30480</xdr:rowOff>
    </xdr:from>
    <xdr:to>
      <xdr:col>8</xdr:col>
      <xdr:colOff>76200</xdr:colOff>
      <xdr:row>28</xdr:row>
      <xdr:rowOff>205740</xdr:rowOff>
    </xdr:to>
    <xdr:sp macro="" textlink="">
      <xdr:nvSpPr>
        <xdr:cNvPr id="8200" name="Text Box 8"/>
        <xdr:cNvSpPr txBox="1">
          <a:spLocks noChangeArrowheads="1"/>
        </xdr:cNvSpPr>
      </xdr:nvSpPr>
      <xdr:spPr bwMode="auto">
        <a:xfrm>
          <a:off x="7094220" y="6035040"/>
          <a:ext cx="541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7</xdr:col>
      <xdr:colOff>472440</xdr:colOff>
      <xdr:row>44</xdr:row>
      <xdr:rowOff>45720</xdr:rowOff>
    </xdr:from>
    <xdr:to>
      <xdr:col>8</xdr:col>
      <xdr:colOff>76200</xdr:colOff>
      <xdr:row>44</xdr:row>
      <xdr:rowOff>228600</xdr:rowOff>
    </xdr:to>
    <xdr:sp macro="" textlink="">
      <xdr:nvSpPr>
        <xdr:cNvPr id="8201" name="Text Box 9"/>
        <xdr:cNvSpPr txBox="1">
          <a:spLocks noChangeArrowheads="1"/>
        </xdr:cNvSpPr>
      </xdr:nvSpPr>
      <xdr:spPr bwMode="auto">
        <a:xfrm>
          <a:off x="7094220" y="915924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(6B)</a:t>
          </a:r>
        </a:p>
      </xdr:txBody>
    </xdr:sp>
    <xdr:clientData/>
  </xdr:twoCellAnchor>
  <xdr:twoCellAnchor>
    <xdr:from>
      <xdr:col>3</xdr:col>
      <xdr:colOff>662940</xdr:colOff>
      <xdr:row>28</xdr:row>
      <xdr:rowOff>30480</xdr:rowOff>
    </xdr:from>
    <xdr:to>
      <xdr:col>4</xdr:col>
      <xdr:colOff>68580</xdr:colOff>
      <xdr:row>28</xdr:row>
      <xdr:rowOff>205740</xdr:rowOff>
    </xdr:to>
    <xdr:sp macro="" textlink="">
      <xdr:nvSpPr>
        <xdr:cNvPr id="8202" name="Text Box 10"/>
        <xdr:cNvSpPr txBox="1">
          <a:spLocks noChangeArrowheads="1"/>
        </xdr:cNvSpPr>
      </xdr:nvSpPr>
      <xdr:spPr bwMode="auto">
        <a:xfrm>
          <a:off x="3505200" y="6035040"/>
          <a:ext cx="3733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a:t>
          </a:r>
        </a:p>
      </xdr:txBody>
    </xdr:sp>
    <xdr:clientData/>
  </xdr:twoCellAnchor>
  <xdr:twoCellAnchor>
    <xdr:from>
      <xdr:col>3</xdr:col>
      <xdr:colOff>662940</xdr:colOff>
      <xdr:row>44</xdr:row>
      <xdr:rowOff>45720</xdr:rowOff>
    </xdr:from>
    <xdr:to>
      <xdr:col>4</xdr:col>
      <xdr:colOff>68580</xdr:colOff>
      <xdr:row>44</xdr:row>
      <xdr:rowOff>228600</xdr:rowOff>
    </xdr:to>
    <xdr:sp macro="" textlink="">
      <xdr:nvSpPr>
        <xdr:cNvPr id="8203" name="Text Box 11"/>
        <xdr:cNvSpPr txBox="1">
          <a:spLocks noChangeArrowheads="1"/>
        </xdr:cNvSpPr>
      </xdr:nvSpPr>
      <xdr:spPr bwMode="auto">
        <a:xfrm>
          <a:off x="3505200" y="9159240"/>
          <a:ext cx="3733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(5B)</a:t>
          </a:r>
        </a:p>
      </xdr:txBody>
    </xdr:sp>
    <xdr:clientData/>
  </xdr:twoCellAnchor>
  <xdr:twoCellAnchor>
    <xdr:from>
      <xdr:col>2</xdr:col>
      <xdr:colOff>960120</xdr:colOff>
      <xdr:row>19</xdr:row>
      <xdr:rowOff>7620</xdr:rowOff>
    </xdr:from>
    <xdr:to>
      <xdr:col>6</xdr:col>
      <xdr:colOff>0</xdr:colOff>
      <xdr:row>20</xdr:row>
      <xdr:rowOff>121920</xdr:rowOff>
    </xdr:to>
    <xdr:sp macro="" textlink="">
      <xdr:nvSpPr>
        <xdr:cNvPr id="8204" name="Text Box 12"/>
        <xdr:cNvSpPr txBox="1">
          <a:spLocks noChangeArrowheads="1"/>
        </xdr:cNvSpPr>
      </xdr:nvSpPr>
      <xdr:spPr bwMode="auto">
        <a:xfrm>
          <a:off x="2834640" y="4495800"/>
          <a:ext cx="284988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溶接材料のMSDS 2項の値を用いてください。</a:t>
          </a:r>
        </a:p>
      </xdr:txBody>
    </xdr:sp>
    <xdr:clientData/>
  </xdr:twoCellAnchor>
  <xdr:twoCellAnchor>
    <xdr:from>
      <xdr:col>11</xdr:col>
      <xdr:colOff>381000</xdr:colOff>
      <xdr:row>18</xdr:row>
      <xdr:rowOff>45720</xdr:rowOff>
    </xdr:from>
    <xdr:to>
      <xdr:col>14</xdr:col>
      <xdr:colOff>22860</xdr:colOff>
      <xdr:row>20</xdr:row>
      <xdr:rowOff>152400</xdr:rowOff>
    </xdr:to>
    <xdr:sp macro="" textlink="">
      <xdr:nvSpPr>
        <xdr:cNvPr id="8205" name="Text Box 13"/>
        <xdr:cNvSpPr txBox="1">
          <a:spLocks noChangeArrowheads="1"/>
        </xdr:cNvSpPr>
      </xdr:nvSpPr>
      <xdr:spPr bwMode="auto">
        <a:xfrm>
          <a:off x="10477500" y="4366260"/>
          <a:ext cx="286512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別表２をご利用ください。</a:t>
          </a:r>
        </a:p>
      </xdr:txBody>
    </xdr:sp>
    <xdr:clientData/>
  </xdr:twoCellAnchor>
  <xdr:twoCellAnchor>
    <xdr:from>
      <xdr:col>12</xdr:col>
      <xdr:colOff>449580</xdr:colOff>
      <xdr:row>16</xdr:row>
      <xdr:rowOff>167640</xdr:rowOff>
    </xdr:from>
    <xdr:to>
      <xdr:col>12</xdr:col>
      <xdr:colOff>449580</xdr:colOff>
      <xdr:row>18</xdr:row>
      <xdr:rowOff>45720</xdr:rowOff>
    </xdr:to>
    <xdr:sp macro="" textlink="">
      <xdr:nvSpPr>
        <xdr:cNvPr id="8206" name="Line 14"/>
        <xdr:cNvSpPr>
          <a:spLocks noChangeShapeType="1"/>
        </xdr:cNvSpPr>
      </xdr:nvSpPr>
      <xdr:spPr bwMode="auto">
        <a:xfrm flipV="1">
          <a:off x="1134618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472440</xdr:colOff>
      <xdr:row>18</xdr:row>
      <xdr:rowOff>45720</xdr:rowOff>
    </xdr:from>
    <xdr:to>
      <xdr:col>17</xdr:col>
      <xdr:colOff>91440</xdr:colOff>
      <xdr:row>20</xdr:row>
      <xdr:rowOff>152400</xdr:rowOff>
    </xdr:to>
    <xdr:sp macro="" textlink="">
      <xdr:nvSpPr>
        <xdr:cNvPr id="8207" name="Text Box 15"/>
        <xdr:cNvSpPr txBox="1">
          <a:spLocks noChangeArrowheads="1"/>
        </xdr:cNvSpPr>
      </xdr:nvSpPr>
      <xdr:spPr bwMode="auto">
        <a:xfrm>
          <a:off x="13792200" y="4366260"/>
          <a:ext cx="256794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別表３をご利用ください。</a:t>
          </a:r>
        </a:p>
      </xdr:txBody>
    </xdr:sp>
    <xdr:clientData/>
  </xdr:twoCellAnchor>
  <xdr:twoCellAnchor>
    <xdr:from>
      <xdr:col>15</xdr:col>
      <xdr:colOff>350520</xdr:colOff>
      <xdr:row>16</xdr:row>
      <xdr:rowOff>167640</xdr:rowOff>
    </xdr:from>
    <xdr:to>
      <xdr:col>15</xdr:col>
      <xdr:colOff>350520</xdr:colOff>
      <xdr:row>18</xdr:row>
      <xdr:rowOff>45720</xdr:rowOff>
    </xdr:to>
    <xdr:sp macro="" textlink="">
      <xdr:nvSpPr>
        <xdr:cNvPr id="8208" name="Line 16"/>
        <xdr:cNvSpPr>
          <a:spLocks noChangeShapeType="1"/>
        </xdr:cNvSpPr>
      </xdr:nvSpPr>
      <xdr:spPr bwMode="auto">
        <a:xfrm flipV="1">
          <a:off x="146075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198120</xdr:colOff>
      <xdr:row>18</xdr:row>
      <xdr:rowOff>45720</xdr:rowOff>
    </xdr:from>
    <xdr:to>
      <xdr:col>11</xdr:col>
      <xdr:colOff>327660</xdr:colOff>
      <xdr:row>20</xdr:row>
      <xdr:rowOff>152400</xdr:rowOff>
    </xdr:to>
    <xdr:sp macro="" textlink="">
      <xdr:nvSpPr>
        <xdr:cNvPr id="8209" name="Text Box 17"/>
        <xdr:cNvSpPr txBox="1">
          <a:spLocks noChangeArrowheads="1"/>
        </xdr:cNvSpPr>
      </xdr:nvSpPr>
      <xdr:spPr bwMode="auto">
        <a:xfrm>
          <a:off x="7757160" y="4366260"/>
          <a:ext cx="266700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別表１-１，１-２及び１-３をご利用ください。</a:t>
          </a:r>
        </a:p>
      </xdr:txBody>
    </xdr:sp>
    <xdr:clientData/>
  </xdr:twoCellAnchor>
  <xdr:twoCellAnchor>
    <xdr:from>
      <xdr:col>9</xdr:col>
      <xdr:colOff>403860</xdr:colOff>
      <xdr:row>16</xdr:row>
      <xdr:rowOff>167640</xdr:rowOff>
    </xdr:from>
    <xdr:to>
      <xdr:col>9</xdr:col>
      <xdr:colOff>403860</xdr:colOff>
      <xdr:row>18</xdr:row>
      <xdr:rowOff>45720</xdr:rowOff>
    </xdr:to>
    <xdr:sp macro="" textlink="">
      <xdr:nvSpPr>
        <xdr:cNvPr id="8210" name="Line 18"/>
        <xdr:cNvSpPr>
          <a:spLocks noChangeShapeType="1"/>
        </xdr:cNvSpPr>
      </xdr:nvSpPr>
      <xdr:spPr bwMode="auto">
        <a:xfrm flipV="1">
          <a:off x="89687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601980</xdr:colOff>
      <xdr:row>39</xdr:row>
      <xdr:rowOff>45720</xdr:rowOff>
    </xdr:from>
    <xdr:to>
      <xdr:col>5</xdr:col>
      <xdr:colOff>746760</xdr:colOff>
      <xdr:row>41</xdr:row>
      <xdr:rowOff>30480</xdr:rowOff>
    </xdr:to>
    <xdr:sp macro="" textlink="">
      <xdr:nvSpPr>
        <xdr:cNvPr id="8211" name="Text Box 19"/>
        <xdr:cNvSpPr txBox="1">
          <a:spLocks noChangeArrowheads="1"/>
        </xdr:cNvSpPr>
      </xdr:nvSpPr>
      <xdr:spPr bwMode="auto">
        <a:xfrm>
          <a:off x="3444240" y="8321040"/>
          <a:ext cx="204978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貴社のデータをご使用ください。</a:t>
          </a:r>
        </a:p>
      </xdr:txBody>
    </xdr:sp>
    <xdr:clientData/>
  </xdr:twoCellAnchor>
  <xdr:twoCellAnchor>
    <xdr:from>
      <xdr:col>4</xdr:col>
      <xdr:colOff>388620</xdr:colOff>
      <xdr:row>37</xdr:row>
      <xdr:rowOff>160020</xdr:rowOff>
    </xdr:from>
    <xdr:to>
      <xdr:col>4</xdr:col>
      <xdr:colOff>388620</xdr:colOff>
      <xdr:row>39</xdr:row>
      <xdr:rowOff>38100</xdr:rowOff>
    </xdr:to>
    <xdr:sp macro="" textlink="">
      <xdr:nvSpPr>
        <xdr:cNvPr id="8212" name="Line 20"/>
        <xdr:cNvSpPr>
          <a:spLocks noChangeShapeType="1"/>
        </xdr:cNvSpPr>
      </xdr:nvSpPr>
      <xdr:spPr bwMode="auto">
        <a:xfrm flipV="1">
          <a:off x="4198620" y="810006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xdr:colOff>
      <xdr:row>16</xdr:row>
      <xdr:rowOff>167640</xdr:rowOff>
    </xdr:from>
    <xdr:to>
      <xdr:col>6</xdr:col>
      <xdr:colOff>403860</xdr:colOff>
      <xdr:row>19</xdr:row>
      <xdr:rowOff>83820</xdr:rowOff>
    </xdr:to>
    <xdr:grpSp>
      <xdr:nvGrpSpPr>
        <xdr:cNvPr id="8213" name="Group 21"/>
        <xdr:cNvGrpSpPr>
          <a:grpSpLocks/>
        </xdr:cNvGrpSpPr>
      </xdr:nvGrpSpPr>
      <xdr:grpSpPr bwMode="auto">
        <a:xfrm>
          <a:off x="5707380" y="4145280"/>
          <a:ext cx="381000" cy="426720"/>
          <a:chOff x="567" y="324"/>
          <a:chExt cx="44" cy="46"/>
        </a:xfrm>
      </xdr:grpSpPr>
      <xdr:sp macro="" textlink="">
        <xdr:nvSpPr>
          <xdr:cNvPr id="8214" name="Line 22"/>
          <xdr:cNvSpPr>
            <a:spLocks noChangeShapeType="1"/>
          </xdr:cNvSpPr>
        </xdr:nvSpPr>
        <xdr:spPr bwMode="auto">
          <a:xfrm flipV="1">
            <a:off x="611" y="324"/>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215" name="Line 23"/>
          <xdr:cNvSpPr>
            <a:spLocks noChangeShapeType="1"/>
          </xdr:cNvSpPr>
        </xdr:nvSpPr>
        <xdr:spPr bwMode="auto">
          <a:xfrm flipH="1">
            <a:off x="567" y="370"/>
            <a:ext cx="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xdr:colOff>
      <xdr:row>28</xdr:row>
      <xdr:rowOff>297180</xdr:rowOff>
    </xdr:from>
    <xdr:to>
      <xdr:col>4</xdr:col>
      <xdr:colOff>0</xdr:colOff>
      <xdr:row>28</xdr:row>
      <xdr:rowOff>297180</xdr:rowOff>
    </xdr:to>
    <xdr:sp macro="" textlink="">
      <xdr:nvSpPr>
        <xdr:cNvPr id="9217" name="Line 1"/>
        <xdr:cNvSpPr>
          <a:spLocks noChangeShapeType="1"/>
        </xdr:cNvSpPr>
      </xdr:nvSpPr>
      <xdr:spPr bwMode="auto">
        <a:xfrm>
          <a:off x="2849880" y="6301740"/>
          <a:ext cx="960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28</xdr:row>
      <xdr:rowOff>297180</xdr:rowOff>
    </xdr:from>
    <xdr:to>
      <xdr:col>8</xdr:col>
      <xdr:colOff>0</xdr:colOff>
      <xdr:row>28</xdr:row>
      <xdr:rowOff>297180</xdr:rowOff>
    </xdr:to>
    <xdr:sp macro="" textlink="">
      <xdr:nvSpPr>
        <xdr:cNvPr id="9218" name="Line 2"/>
        <xdr:cNvSpPr>
          <a:spLocks noChangeShapeType="1"/>
        </xdr:cNvSpPr>
      </xdr:nvSpPr>
      <xdr:spPr bwMode="auto">
        <a:xfrm>
          <a:off x="5692140" y="630174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xdr:colOff>
      <xdr:row>44</xdr:row>
      <xdr:rowOff>312420</xdr:rowOff>
    </xdr:from>
    <xdr:to>
      <xdr:col>8</xdr:col>
      <xdr:colOff>0</xdr:colOff>
      <xdr:row>44</xdr:row>
      <xdr:rowOff>312420</xdr:rowOff>
    </xdr:to>
    <xdr:sp macro="" textlink="">
      <xdr:nvSpPr>
        <xdr:cNvPr id="9219" name="Line 3"/>
        <xdr:cNvSpPr>
          <a:spLocks noChangeShapeType="1"/>
        </xdr:cNvSpPr>
      </xdr:nvSpPr>
      <xdr:spPr bwMode="auto">
        <a:xfrm>
          <a:off x="4754880" y="9425940"/>
          <a:ext cx="28041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44</xdr:row>
      <xdr:rowOff>312420</xdr:rowOff>
    </xdr:from>
    <xdr:to>
      <xdr:col>4</xdr:col>
      <xdr:colOff>0</xdr:colOff>
      <xdr:row>44</xdr:row>
      <xdr:rowOff>312420</xdr:rowOff>
    </xdr:to>
    <xdr:sp macro="" textlink="">
      <xdr:nvSpPr>
        <xdr:cNvPr id="9220" name="Line 4"/>
        <xdr:cNvSpPr>
          <a:spLocks noChangeShapeType="1"/>
        </xdr:cNvSpPr>
      </xdr:nvSpPr>
      <xdr:spPr bwMode="auto">
        <a:xfrm>
          <a:off x="3261360" y="942594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411480</xdr:colOff>
      <xdr:row>28</xdr:row>
      <xdr:rowOff>297180</xdr:rowOff>
    </xdr:from>
    <xdr:to>
      <xdr:col>3</xdr:col>
      <xdr:colOff>411480</xdr:colOff>
      <xdr:row>44</xdr:row>
      <xdr:rowOff>312420</xdr:rowOff>
    </xdr:to>
    <xdr:sp macro="" textlink="">
      <xdr:nvSpPr>
        <xdr:cNvPr id="9221" name="Line 5"/>
        <xdr:cNvSpPr>
          <a:spLocks noChangeShapeType="1"/>
        </xdr:cNvSpPr>
      </xdr:nvSpPr>
      <xdr:spPr bwMode="auto">
        <a:xfrm flipV="1">
          <a:off x="3253740" y="6301740"/>
          <a:ext cx="0" cy="312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30</xdr:row>
      <xdr:rowOff>38100</xdr:rowOff>
    </xdr:from>
    <xdr:to>
      <xdr:col>3</xdr:col>
      <xdr:colOff>129540</xdr:colOff>
      <xdr:row>35</xdr:row>
      <xdr:rowOff>121920</xdr:rowOff>
    </xdr:to>
    <xdr:sp macro="" textlink="">
      <xdr:nvSpPr>
        <xdr:cNvPr id="9222" name="Text Box 6"/>
        <xdr:cNvSpPr txBox="1">
          <a:spLocks noChangeArrowheads="1"/>
        </xdr:cNvSpPr>
      </xdr:nvSpPr>
      <xdr:spPr bwMode="auto">
        <a:xfrm>
          <a:off x="1280160" y="6804660"/>
          <a:ext cx="1691640" cy="922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X及びYへ記入 または</a:t>
          </a:r>
        </a:p>
        <a:p>
          <a:pPr algn="l" rtl="0">
            <a:lnSpc>
              <a:spcPts val="1200"/>
            </a:lnSpc>
            <a:defRPr sz="1000"/>
          </a:pPr>
          <a:r>
            <a:rPr lang="ja-JP" altLang="en-US" sz="1100" b="0" i="0" u="none" strike="noStrike" baseline="0">
              <a:solidFill>
                <a:srgbClr val="000000"/>
              </a:solidFill>
              <a:latin typeface="ＭＳ Ｐゴシック"/>
              <a:ea typeface="ＭＳ Ｐゴシック"/>
            </a:rPr>
            <a:t>AF及びAGへ記入</a:t>
          </a:r>
        </a:p>
      </xdr:txBody>
    </xdr:sp>
    <xdr:clientData/>
  </xdr:twoCellAnchor>
  <xdr:twoCellAnchor>
    <xdr:from>
      <xdr:col>1</xdr:col>
      <xdr:colOff>792480</xdr:colOff>
      <xdr:row>29</xdr:row>
      <xdr:rowOff>0</xdr:rowOff>
    </xdr:from>
    <xdr:to>
      <xdr:col>1</xdr:col>
      <xdr:colOff>792480</xdr:colOff>
      <xdr:row>30</xdr:row>
      <xdr:rowOff>45720</xdr:rowOff>
    </xdr:to>
    <xdr:sp macro="" textlink="">
      <xdr:nvSpPr>
        <xdr:cNvPr id="9223" name="Line 7"/>
        <xdr:cNvSpPr>
          <a:spLocks noChangeShapeType="1"/>
        </xdr:cNvSpPr>
      </xdr:nvSpPr>
      <xdr:spPr bwMode="auto">
        <a:xfrm>
          <a:off x="1729740" y="659892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472440</xdr:colOff>
      <xdr:row>28</xdr:row>
      <xdr:rowOff>30480</xdr:rowOff>
    </xdr:from>
    <xdr:to>
      <xdr:col>8</xdr:col>
      <xdr:colOff>76200</xdr:colOff>
      <xdr:row>28</xdr:row>
      <xdr:rowOff>205740</xdr:rowOff>
    </xdr:to>
    <xdr:sp macro="" textlink="">
      <xdr:nvSpPr>
        <xdr:cNvPr id="9224" name="Text Box 8"/>
        <xdr:cNvSpPr txBox="1">
          <a:spLocks noChangeArrowheads="1"/>
        </xdr:cNvSpPr>
      </xdr:nvSpPr>
      <xdr:spPr bwMode="auto">
        <a:xfrm>
          <a:off x="7094220" y="6035040"/>
          <a:ext cx="541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a:t>
          </a:r>
        </a:p>
      </xdr:txBody>
    </xdr:sp>
    <xdr:clientData/>
  </xdr:twoCellAnchor>
  <xdr:twoCellAnchor>
    <xdr:from>
      <xdr:col>7</xdr:col>
      <xdr:colOff>472440</xdr:colOff>
      <xdr:row>44</xdr:row>
      <xdr:rowOff>45720</xdr:rowOff>
    </xdr:from>
    <xdr:to>
      <xdr:col>8</xdr:col>
      <xdr:colOff>76200</xdr:colOff>
      <xdr:row>44</xdr:row>
      <xdr:rowOff>228600</xdr:rowOff>
    </xdr:to>
    <xdr:sp macro="" textlink="">
      <xdr:nvSpPr>
        <xdr:cNvPr id="9225" name="Text Box 9"/>
        <xdr:cNvSpPr txBox="1">
          <a:spLocks noChangeArrowheads="1"/>
        </xdr:cNvSpPr>
      </xdr:nvSpPr>
      <xdr:spPr bwMode="auto">
        <a:xfrm>
          <a:off x="7094220" y="9159240"/>
          <a:ext cx="541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(6B)</a:t>
          </a:r>
        </a:p>
      </xdr:txBody>
    </xdr:sp>
    <xdr:clientData/>
  </xdr:twoCellAnchor>
  <xdr:twoCellAnchor>
    <xdr:from>
      <xdr:col>3</xdr:col>
      <xdr:colOff>662940</xdr:colOff>
      <xdr:row>28</xdr:row>
      <xdr:rowOff>30480</xdr:rowOff>
    </xdr:from>
    <xdr:to>
      <xdr:col>4</xdr:col>
      <xdr:colOff>68580</xdr:colOff>
      <xdr:row>28</xdr:row>
      <xdr:rowOff>205740</xdr:rowOff>
    </xdr:to>
    <xdr:sp macro="" textlink="">
      <xdr:nvSpPr>
        <xdr:cNvPr id="9226" name="Text Box 10"/>
        <xdr:cNvSpPr txBox="1">
          <a:spLocks noChangeArrowheads="1"/>
        </xdr:cNvSpPr>
      </xdr:nvSpPr>
      <xdr:spPr bwMode="auto">
        <a:xfrm>
          <a:off x="3505200" y="6035040"/>
          <a:ext cx="3733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a:t>
          </a:r>
        </a:p>
      </xdr:txBody>
    </xdr:sp>
    <xdr:clientData/>
  </xdr:twoCellAnchor>
  <xdr:twoCellAnchor>
    <xdr:from>
      <xdr:col>3</xdr:col>
      <xdr:colOff>662940</xdr:colOff>
      <xdr:row>44</xdr:row>
      <xdr:rowOff>45720</xdr:rowOff>
    </xdr:from>
    <xdr:to>
      <xdr:col>4</xdr:col>
      <xdr:colOff>68580</xdr:colOff>
      <xdr:row>44</xdr:row>
      <xdr:rowOff>228600</xdr:rowOff>
    </xdr:to>
    <xdr:sp macro="" textlink="">
      <xdr:nvSpPr>
        <xdr:cNvPr id="9227" name="Text Box 11"/>
        <xdr:cNvSpPr txBox="1">
          <a:spLocks noChangeArrowheads="1"/>
        </xdr:cNvSpPr>
      </xdr:nvSpPr>
      <xdr:spPr bwMode="auto">
        <a:xfrm>
          <a:off x="3505200" y="9159240"/>
          <a:ext cx="3733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(5B)</a:t>
          </a:r>
        </a:p>
      </xdr:txBody>
    </xdr:sp>
    <xdr:clientData/>
  </xdr:twoCellAnchor>
  <xdr:twoCellAnchor>
    <xdr:from>
      <xdr:col>3</xdr:col>
      <xdr:colOff>0</xdr:colOff>
      <xdr:row>19</xdr:row>
      <xdr:rowOff>0</xdr:rowOff>
    </xdr:from>
    <xdr:to>
      <xdr:col>6</xdr:col>
      <xdr:colOff>0</xdr:colOff>
      <xdr:row>20</xdr:row>
      <xdr:rowOff>114300</xdr:rowOff>
    </xdr:to>
    <xdr:sp macro="" textlink="">
      <xdr:nvSpPr>
        <xdr:cNvPr id="9228" name="Text Box 12"/>
        <xdr:cNvSpPr txBox="1">
          <a:spLocks noChangeArrowheads="1"/>
        </xdr:cNvSpPr>
      </xdr:nvSpPr>
      <xdr:spPr bwMode="auto">
        <a:xfrm>
          <a:off x="2842260" y="4488180"/>
          <a:ext cx="284226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溶接材料のMSDS 2項の値を用いてください。</a:t>
          </a:r>
        </a:p>
      </xdr:txBody>
    </xdr:sp>
    <xdr:clientData/>
  </xdr:twoCellAnchor>
  <xdr:twoCellAnchor>
    <xdr:from>
      <xdr:col>11</xdr:col>
      <xdr:colOff>381000</xdr:colOff>
      <xdr:row>18</xdr:row>
      <xdr:rowOff>45720</xdr:rowOff>
    </xdr:from>
    <xdr:to>
      <xdr:col>14</xdr:col>
      <xdr:colOff>22860</xdr:colOff>
      <xdr:row>20</xdr:row>
      <xdr:rowOff>152400</xdr:rowOff>
    </xdr:to>
    <xdr:sp macro="" textlink="">
      <xdr:nvSpPr>
        <xdr:cNvPr id="9229" name="Text Box 13"/>
        <xdr:cNvSpPr txBox="1">
          <a:spLocks noChangeArrowheads="1"/>
        </xdr:cNvSpPr>
      </xdr:nvSpPr>
      <xdr:spPr bwMode="auto">
        <a:xfrm>
          <a:off x="10477500" y="4366260"/>
          <a:ext cx="286512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別表２をご利用ください。</a:t>
          </a:r>
        </a:p>
      </xdr:txBody>
    </xdr:sp>
    <xdr:clientData/>
  </xdr:twoCellAnchor>
  <xdr:twoCellAnchor>
    <xdr:from>
      <xdr:col>12</xdr:col>
      <xdr:colOff>449580</xdr:colOff>
      <xdr:row>16</xdr:row>
      <xdr:rowOff>167640</xdr:rowOff>
    </xdr:from>
    <xdr:to>
      <xdr:col>12</xdr:col>
      <xdr:colOff>449580</xdr:colOff>
      <xdr:row>18</xdr:row>
      <xdr:rowOff>45720</xdr:rowOff>
    </xdr:to>
    <xdr:sp macro="" textlink="">
      <xdr:nvSpPr>
        <xdr:cNvPr id="9230" name="Line 14"/>
        <xdr:cNvSpPr>
          <a:spLocks noChangeShapeType="1"/>
        </xdr:cNvSpPr>
      </xdr:nvSpPr>
      <xdr:spPr bwMode="auto">
        <a:xfrm flipV="1">
          <a:off x="1134618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472440</xdr:colOff>
      <xdr:row>18</xdr:row>
      <xdr:rowOff>45720</xdr:rowOff>
    </xdr:from>
    <xdr:to>
      <xdr:col>17</xdr:col>
      <xdr:colOff>91440</xdr:colOff>
      <xdr:row>20</xdr:row>
      <xdr:rowOff>152400</xdr:rowOff>
    </xdr:to>
    <xdr:sp macro="" textlink="">
      <xdr:nvSpPr>
        <xdr:cNvPr id="9231" name="Text Box 15"/>
        <xdr:cNvSpPr txBox="1">
          <a:spLocks noChangeArrowheads="1"/>
        </xdr:cNvSpPr>
      </xdr:nvSpPr>
      <xdr:spPr bwMode="auto">
        <a:xfrm>
          <a:off x="13792200" y="4366260"/>
          <a:ext cx="256794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別表３をご利用ください。</a:t>
          </a:r>
        </a:p>
      </xdr:txBody>
    </xdr:sp>
    <xdr:clientData/>
  </xdr:twoCellAnchor>
  <xdr:twoCellAnchor>
    <xdr:from>
      <xdr:col>15</xdr:col>
      <xdr:colOff>350520</xdr:colOff>
      <xdr:row>16</xdr:row>
      <xdr:rowOff>167640</xdr:rowOff>
    </xdr:from>
    <xdr:to>
      <xdr:col>15</xdr:col>
      <xdr:colOff>350520</xdr:colOff>
      <xdr:row>18</xdr:row>
      <xdr:rowOff>45720</xdr:rowOff>
    </xdr:to>
    <xdr:sp macro="" textlink="">
      <xdr:nvSpPr>
        <xdr:cNvPr id="9232" name="Line 16"/>
        <xdr:cNvSpPr>
          <a:spLocks noChangeShapeType="1"/>
        </xdr:cNvSpPr>
      </xdr:nvSpPr>
      <xdr:spPr bwMode="auto">
        <a:xfrm flipV="1">
          <a:off x="146075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213360</xdr:colOff>
      <xdr:row>18</xdr:row>
      <xdr:rowOff>45720</xdr:rowOff>
    </xdr:from>
    <xdr:to>
      <xdr:col>11</xdr:col>
      <xdr:colOff>327660</xdr:colOff>
      <xdr:row>20</xdr:row>
      <xdr:rowOff>152400</xdr:rowOff>
    </xdr:to>
    <xdr:sp macro="" textlink="">
      <xdr:nvSpPr>
        <xdr:cNvPr id="9233" name="Text Box 17"/>
        <xdr:cNvSpPr txBox="1">
          <a:spLocks noChangeArrowheads="1"/>
        </xdr:cNvSpPr>
      </xdr:nvSpPr>
      <xdr:spPr bwMode="auto">
        <a:xfrm>
          <a:off x="7772400" y="4366260"/>
          <a:ext cx="2651760" cy="441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貴社でデータをお持ちでない場合</a:t>
          </a:r>
        </a:p>
        <a:p>
          <a:pPr algn="l" rtl="0">
            <a:lnSpc>
              <a:spcPts val="1100"/>
            </a:lnSpc>
            <a:defRPr sz="1000"/>
          </a:pPr>
          <a:r>
            <a:rPr lang="ja-JP" altLang="en-US" sz="1000" b="0" i="0" u="none" strike="noStrike" baseline="0">
              <a:solidFill>
                <a:srgbClr val="000000"/>
              </a:solidFill>
              <a:latin typeface="ＭＳ Ｐゴシック"/>
              <a:ea typeface="ＭＳ Ｐゴシック"/>
            </a:rPr>
            <a:t>別表１-１，１-２及び１-３をご利用ください。</a:t>
          </a:r>
        </a:p>
      </xdr:txBody>
    </xdr:sp>
    <xdr:clientData/>
  </xdr:twoCellAnchor>
  <xdr:twoCellAnchor>
    <xdr:from>
      <xdr:col>9</xdr:col>
      <xdr:colOff>403860</xdr:colOff>
      <xdr:row>16</xdr:row>
      <xdr:rowOff>167640</xdr:rowOff>
    </xdr:from>
    <xdr:to>
      <xdr:col>9</xdr:col>
      <xdr:colOff>403860</xdr:colOff>
      <xdr:row>18</xdr:row>
      <xdr:rowOff>45720</xdr:rowOff>
    </xdr:to>
    <xdr:sp macro="" textlink="">
      <xdr:nvSpPr>
        <xdr:cNvPr id="9234" name="Line 18"/>
        <xdr:cNvSpPr>
          <a:spLocks noChangeShapeType="1"/>
        </xdr:cNvSpPr>
      </xdr:nvSpPr>
      <xdr:spPr bwMode="auto">
        <a:xfrm flipV="1">
          <a:off x="8968740" y="414528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601980</xdr:colOff>
      <xdr:row>39</xdr:row>
      <xdr:rowOff>45720</xdr:rowOff>
    </xdr:from>
    <xdr:to>
      <xdr:col>5</xdr:col>
      <xdr:colOff>746760</xdr:colOff>
      <xdr:row>41</xdr:row>
      <xdr:rowOff>30480</xdr:rowOff>
    </xdr:to>
    <xdr:sp macro="" textlink="">
      <xdr:nvSpPr>
        <xdr:cNvPr id="9235" name="Text Box 19"/>
        <xdr:cNvSpPr txBox="1">
          <a:spLocks noChangeArrowheads="1"/>
        </xdr:cNvSpPr>
      </xdr:nvSpPr>
      <xdr:spPr bwMode="auto">
        <a:xfrm>
          <a:off x="3444240" y="8321040"/>
          <a:ext cx="204978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貴社のデータをご使用ください。</a:t>
          </a:r>
        </a:p>
      </xdr:txBody>
    </xdr:sp>
    <xdr:clientData/>
  </xdr:twoCellAnchor>
  <xdr:twoCellAnchor>
    <xdr:from>
      <xdr:col>4</xdr:col>
      <xdr:colOff>388620</xdr:colOff>
      <xdr:row>37</xdr:row>
      <xdr:rowOff>160020</xdr:rowOff>
    </xdr:from>
    <xdr:to>
      <xdr:col>4</xdr:col>
      <xdr:colOff>388620</xdr:colOff>
      <xdr:row>39</xdr:row>
      <xdr:rowOff>38100</xdr:rowOff>
    </xdr:to>
    <xdr:sp macro="" textlink="">
      <xdr:nvSpPr>
        <xdr:cNvPr id="9236" name="Line 20"/>
        <xdr:cNvSpPr>
          <a:spLocks noChangeShapeType="1"/>
        </xdr:cNvSpPr>
      </xdr:nvSpPr>
      <xdr:spPr bwMode="auto">
        <a:xfrm flipV="1">
          <a:off x="4198620" y="8100060"/>
          <a:ext cx="0" cy="213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xdr:colOff>
      <xdr:row>16</xdr:row>
      <xdr:rowOff>167640</xdr:rowOff>
    </xdr:from>
    <xdr:to>
      <xdr:col>6</xdr:col>
      <xdr:colOff>403860</xdr:colOff>
      <xdr:row>19</xdr:row>
      <xdr:rowOff>83820</xdr:rowOff>
    </xdr:to>
    <xdr:grpSp>
      <xdr:nvGrpSpPr>
        <xdr:cNvPr id="9237" name="Group 21"/>
        <xdr:cNvGrpSpPr>
          <a:grpSpLocks/>
        </xdr:cNvGrpSpPr>
      </xdr:nvGrpSpPr>
      <xdr:grpSpPr bwMode="auto">
        <a:xfrm>
          <a:off x="5692140" y="4201160"/>
          <a:ext cx="381000" cy="434340"/>
          <a:chOff x="567" y="324"/>
          <a:chExt cx="44" cy="46"/>
        </a:xfrm>
      </xdr:grpSpPr>
      <xdr:sp macro="" textlink="">
        <xdr:nvSpPr>
          <xdr:cNvPr id="9238" name="Line 22"/>
          <xdr:cNvSpPr>
            <a:spLocks noChangeShapeType="1"/>
          </xdr:cNvSpPr>
        </xdr:nvSpPr>
        <xdr:spPr bwMode="auto">
          <a:xfrm flipV="1">
            <a:off x="611" y="324"/>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239" name="Line 23"/>
          <xdr:cNvSpPr>
            <a:spLocks noChangeShapeType="1"/>
          </xdr:cNvSpPr>
        </xdr:nvSpPr>
        <xdr:spPr bwMode="auto">
          <a:xfrm flipH="1">
            <a:off x="567" y="370"/>
            <a:ext cx="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topLeftCell="G34" zoomScale="75" zoomScaleNormal="75" zoomScaleSheetLayoutView="75" workbookViewId="0">
      <selection activeCell="L39" sqref="L39:M39"/>
    </sheetView>
  </sheetViews>
  <sheetFormatPr defaultColWidth="9" defaultRowHeight="13.2" x14ac:dyDescent="0.2"/>
  <cols>
    <col min="1" max="2" width="13.6640625" style="152" customWidth="1"/>
    <col min="3" max="4" width="14.109375" style="152" customWidth="1"/>
    <col min="5" max="8" width="13.6640625" style="152" customWidth="1"/>
    <col min="9" max="9" width="14.6640625" style="152" customWidth="1"/>
    <col min="10" max="10" width="10.6640625" style="152" customWidth="1"/>
    <col min="11" max="12" width="11.6640625" style="152" customWidth="1"/>
    <col min="13" max="14" width="17.6640625" style="152" customWidth="1"/>
    <col min="15" max="15" width="13.6640625" style="152" customWidth="1"/>
    <col min="16" max="16" width="11.6640625" style="152" customWidth="1"/>
    <col min="17" max="19" width="17.6640625" style="152" customWidth="1"/>
    <col min="20" max="20" width="16.77734375" style="152" customWidth="1"/>
    <col min="21" max="16384" width="9" style="152"/>
  </cols>
  <sheetData>
    <row r="1" spans="2:18" ht="21" customHeight="1" x14ac:dyDescent="0.2">
      <c r="B1" s="151" t="s">
        <v>156</v>
      </c>
    </row>
    <row r="2" spans="2:18" x14ac:dyDescent="0.2">
      <c r="B2" s="129"/>
    </row>
    <row r="3" spans="2:18" x14ac:dyDescent="0.2">
      <c r="B3" s="152" t="s">
        <v>24</v>
      </c>
    </row>
    <row r="4" spans="2:18" s="154" customFormat="1" x14ac:dyDescent="0.2">
      <c r="B4" s="153" t="s">
        <v>135</v>
      </c>
    </row>
    <row r="6" spans="2:18" s="154" customFormat="1" ht="13.8" thickBot="1" x14ac:dyDescent="0.25"/>
    <row r="7" spans="2:18" s="154" customFormat="1" ht="31.5" customHeight="1" x14ac:dyDescent="0.2">
      <c r="B7" s="339" t="s">
        <v>147</v>
      </c>
      <c r="C7" s="340"/>
      <c r="D7" s="341"/>
      <c r="E7" s="326" t="s">
        <v>148</v>
      </c>
      <c r="F7" s="327"/>
      <c r="G7" s="327"/>
      <c r="H7" s="327"/>
      <c r="I7" s="335"/>
      <c r="J7" s="326" t="s">
        <v>149</v>
      </c>
      <c r="K7" s="327"/>
      <c r="L7" s="335"/>
      <c r="M7" s="326" t="s">
        <v>150</v>
      </c>
      <c r="N7" s="327"/>
      <c r="O7" s="327"/>
      <c r="P7" s="326" t="s">
        <v>151</v>
      </c>
      <c r="Q7" s="358"/>
      <c r="R7" s="359"/>
    </row>
    <row r="8" spans="2:18" s="154" customFormat="1" ht="89.25" customHeight="1" x14ac:dyDescent="0.2">
      <c r="B8" s="149" t="s">
        <v>139</v>
      </c>
      <c r="C8" s="315" t="s">
        <v>140</v>
      </c>
      <c r="D8" s="316"/>
      <c r="E8" s="155" t="s">
        <v>141</v>
      </c>
      <c r="F8" s="156" t="s">
        <v>138</v>
      </c>
      <c r="G8" s="157" t="s">
        <v>15</v>
      </c>
      <c r="H8" s="156" t="s">
        <v>142</v>
      </c>
      <c r="I8" s="156" t="s">
        <v>143</v>
      </c>
      <c r="J8" s="157" t="s">
        <v>2</v>
      </c>
      <c r="K8" s="315" t="s">
        <v>169</v>
      </c>
      <c r="L8" s="316"/>
      <c r="M8" s="157" t="s">
        <v>16</v>
      </c>
      <c r="N8" s="156" t="s">
        <v>157</v>
      </c>
      <c r="O8" s="156" t="s">
        <v>144</v>
      </c>
      <c r="P8" s="158" t="s">
        <v>145</v>
      </c>
      <c r="Q8" s="328" t="s">
        <v>146</v>
      </c>
      <c r="R8" s="329"/>
    </row>
    <row r="9" spans="2:18" s="154" customFormat="1" x14ac:dyDescent="0.2">
      <c r="B9" s="159"/>
      <c r="C9" s="317"/>
      <c r="D9" s="318"/>
      <c r="E9" s="160"/>
      <c r="F9" s="161" t="s">
        <v>0</v>
      </c>
      <c r="G9" s="162" t="s">
        <v>170</v>
      </c>
      <c r="H9" s="161" t="s">
        <v>0</v>
      </c>
      <c r="I9" s="161" t="s">
        <v>0</v>
      </c>
      <c r="J9" s="163" t="s">
        <v>170</v>
      </c>
      <c r="K9" s="317" t="s">
        <v>3</v>
      </c>
      <c r="L9" s="318"/>
      <c r="M9" s="163" t="s">
        <v>170</v>
      </c>
      <c r="N9" s="161" t="s">
        <v>0</v>
      </c>
      <c r="O9" s="161" t="s">
        <v>0</v>
      </c>
      <c r="P9" s="163" t="s">
        <v>170</v>
      </c>
      <c r="Q9" s="317" t="s">
        <v>0</v>
      </c>
      <c r="R9" s="330"/>
    </row>
    <row r="10" spans="2:18" s="154" customFormat="1" x14ac:dyDescent="0.2">
      <c r="B10" s="164" t="s">
        <v>171</v>
      </c>
      <c r="C10" s="319" t="s">
        <v>172</v>
      </c>
      <c r="D10" s="320"/>
      <c r="E10" s="165" t="s">
        <v>173</v>
      </c>
      <c r="F10" s="166" t="s">
        <v>174</v>
      </c>
      <c r="G10" s="162" t="s">
        <v>175</v>
      </c>
      <c r="H10" s="166" t="s">
        <v>176</v>
      </c>
      <c r="I10" s="166" t="s">
        <v>177</v>
      </c>
      <c r="J10" s="162" t="s">
        <v>178</v>
      </c>
      <c r="K10" s="319" t="s">
        <v>179</v>
      </c>
      <c r="L10" s="320"/>
      <c r="M10" s="162" t="s">
        <v>180</v>
      </c>
      <c r="N10" s="166" t="s">
        <v>181</v>
      </c>
      <c r="O10" s="166" t="s">
        <v>182</v>
      </c>
      <c r="P10" s="162" t="s">
        <v>183</v>
      </c>
      <c r="Q10" s="331" t="s">
        <v>184</v>
      </c>
      <c r="R10" s="330"/>
    </row>
    <row r="11" spans="2:18" s="154" customFormat="1" x14ac:dyDescent="0.2">
      <c r="B11" s="167"/>
      <c r="C11" s="374"/>
      <c r="D11" s="321"/>
      <c r="E11" s="168"/>
      <c r="F11" s="169"/>
      <c r="G11" s="170"/>
      <c r="H11" s="171" t="str">
        <f>"="&amp;F10&amp;"×"&amp;G10&amp;"÷100"</f>
        <v>=D×E÷100</v>
      </c>
      <c r="I11" s="169" t="str">
        <f>"("&amp;H10&amp;"の合計)"</f>
        <v>(Fの合計)</v>
      </c>
      <c r="J11" s="170"/>
      <c r="K11" s="309" t="str">
        <f>"="&amp;H10&amp;"×"&amp;J10&amp;"÷100"</f>
        <v>=F×H÷100</v>
      </c>
      <c r="L11" s="321"/>
      <c r="M11" s="172"/>
      <c r="N11" s="171" t="str">
        <f>"=("&amp;H10&amp;"-"&amp;K10&amp;")×"&amp;M10&amp;"÷100"</f>
        <v>=(F-I)×J÷100</v>
      </c>
      <c r="O11" s="169" t="str">
        <f>"("&amp;N10&amp;"の合計)"</f>
        <v>(Kの合計)</v>
      </c>
      <c r="P11" s="170"/>
      <c r="Q11" s="309" t="str">
        <f>"=("&amp;H10&amp;"-"&amp;K10&amp;")×"&amp;P10&amp;"÷100"</f>
        <v>=(F-I)×M÷100</v>
      </c>
      <c r="R11" s="310"/>
    </row>
    <row r="12" spans="2:18" s="154" customFormat="1" x14ac:dyDescent="0.2">
      <c r="B12" s="173" t="s">
        <v>42</v>
      </c>
      <c r="C12" s="360" t="s">
        <v>165</v>
      </c>
      <c r="D12" s="361"/>
      <c r="E12" s="174"/>
      <c r="F12" s="175"/>
      <c r="G12" s="176"/>
      <c r="H12" s="177" t="str">
        <f t="shared" ref="H12:H17" si="0">IF(F12="","",F12*G12/100)</f>
        <v/>
      </c>
      <c r="I12" s="178" t="str">
        <f>IF(SUM(H12:H17)=0,"",SUM(H12:H17))</f>
        <v/>
      </c>
      <c r="J12" s="179"/>
      <c r="K12" s="324" t="str">
        <f t="shared" ref="K12:K17" si="1">IF(H12="","",H12*J12/100)</f>
        <v/>
      </c>
      <c r="L12" s="325"/>
      <c r="M12" s="180"/>
      <c r="N12" s="181" t="str">
        <f t="shared" ref="N12:N17" si="2">IF(H12="","",(H12-K12)*M12/100)</f>
        <v/>
      </c>
      <c r="O12" s="182" t="str">
        <f>IF(SUM(N12:N17)=0,"",SUM(N12:N17))</f>
        <v/>
      </c>
      <c r="P12" s="180"/>
      <c r="Q12" s="311" t="str">
        <f t="shared" ref="Q12:Q17" si="3">IF(H12="","",(H12-K12)*P12/100)</f>
        <v/>
      </c>
      <c r="R12" s="312"/>
    </row>
    <row r="13" spans="2:18" s="154" customFormat="1" x14ac:dyDescent="0.2">
      <c r="B13" s="183"/>
      <c r="C13" s="372" t="s">
        <v>165</v>
      </c>
      <c r="D13" s="373"/>
      <c r="E13" s="184"/>
      <c r="F13" s="185"/>
      <c r="G13" s="307"/>
      <c r="H13" s="187" t="str">
        <f t="shared" si="0"/>
        <v/>
      </c>
      <c r="I13" s="188"/>
      <c r="J13" s="184"/>
      <c r="K13" s="322" t="str">
        <f t="shared" si="1"/>
        <v/>
      </c>
      <c r="L13" s="323"/>
      <c r="M13" s="184"/>
      <c r="N13" s="189" t="str">
        <f t="shared" si="2"/>
        <v/>
      </c>
      <c r="O13" s="190"/>
      <c r="P13" s="184"/>
      <c r="Q13" s="392" t="str">
        <f t="shared" si="3"/>
        <v/>
      </c>
      <c r="R13" s="393"/>
    </row>
    <row r="14" spans="2:18" s="154" customFormat="1" x14ac:dyDescent="0.2">
      <c r="B14" s="191"/>
      <c r="C14" s="372" t="s">
        <v>165</v>
      </c>
      <c r="D14" s="373"/>
      <c r="E14" s="192"/>
      <c r="F14" s="193"/>
      <c r="G14" s="308"/>
      <c r="H14" s="195" t="str">
        <f t="shared" si="0"/>
        <v/>
      </c>
      <c r="I14" s="196"/>
      <c r="J14" s="192"/>
      <c r="K14" s="322" t="str">
        <f t="shared" si="1"/>
        <v/>
      </c>
      <c r="L14" s="323"/>
      <c r="M14" s="192"/>
      <c r="N14" s="197" t="str">
        <f t="shared" si="2"/>
        <v/>
      </c>
      <c r="O14" s="198"/>
      <c r="P14" s="192"/>
      <c r="Q14" s="390" t="str">
        <f t="shared" si="3"/>
        <v/>
      </c>
      <c r="R14" s="391"/>
    </row>
    <row r="15" spans="2:18" s="154" customFormat="1" x14ac:dyDescent="0.2">
      <c r="B15" s="199"/>
      <c r="C15" s="372" t="s">
        <v>165</v>
      </c>
      <c r="D15" s="373"/>
      <c r="E15" s="200"/>
      <c r="F15" s="201"/>
      <c r="G15" s="202"/>
      <c r="H15" s="203" t="str">
        <f t="shared" si="0"/>
        <v/>
      </c>
      <c r="I15" s="196"/>
      <c r="J15" s="200"/>
      <c r="K15" s="322" t="str">
        <f t="shared" si="1"/>
        <v/>
      </c>
      <c r="L15" s="323"/>
      <c r="M15" s="200"/>
      <c r="N15" s="204" t="str">
        <f t="shared" si="2"/>
        <v/>
      </c>
      <c r="O15" s="198"/>
      <c r="P15" s="200"/>
      <c r="Q15" s="313" t="str">
        <f t="shared" si="3"/>
        <v/>
      </c>
      <c r="R15" s="314"/>
    </row>
    <row r="16" spans="2:18" s="154" customFormat="1" x14ac:dyDescent="0.2">
      <c r="B16" s="199"/>
      <c r="C16" s="375"/>
      <c r="D16" s="376"/>
      <c r="E16" s="200"/>
      <c r="F16" s="201"/>
      <c r="G16" s="205"/>
      <c r="H16" s="195" t="str">
        <f t="shared" si="0"/>
        <v/>
      </c>
      <c r="I16" s="196"/>
      <c r="J16" s="200"/>
      <c r="K16" s="322" t="str">
        <f t="shared" si="1"/>
        <v/>
      </c>
      <c r="L16" s="323"/>
      <c r="M16" s="192"/>
      <c r="N16" s="197" t="str">
        <f t="shared" si="2"/>
        <v/>
      </c>
      <c r="O16" s="198"/>
      <c r="P16" s="200"/>
      <c r="Q16" s="390" t="str">
        <f t="shared" si="3"/>
        <v/>
      </c>
      <c r="R16" s="391"/>
    </row>
    <row r="17" spans="2:19" s="154" customFormat="1" ht="13.8" thickBot="1" x14ac:dyDescent="0.25">
      <c r="B17" s="206"/>
      <c r="C17" s="349"/>
      <c r="D17" s="350"/>
      <c r="E17" s="207"/>
      <c r="F17" s="208"/>
      <c r="G17" s="209"/>
      <c r="H17" s="210" t="str">
        <f t="shared" si="0"/>
        <v/>
      </c>
      <c r="I17" s="211"/>
      <c r="J17" s="207"/>
      <c r="K17" s="367" t="str">
        <f t="shared" si="1"/>
        <v/>
      </c>
      <c r="L17" s="368"/>
      <c r="M17" s="207"/>
      <c r="N17" s="212" t="str">
        <f t="shared" si="2"/>
        <v/>
      </c>
      <c r="O17" s="213"/>
      <c r="P17" s="207"/>
      <c r="Q17" s="365" t="str">
        <f t="shared" si="3"/>
        <v/>
      </c>
      <c r="R17" s="366"/>
    </row>
    <row r="18" spans="2:19" s="154" customFormat="1" x14ac:dyDescent="0.2">
      <c r="B18" s="214"/>
      <c r="C18" s="215"/>
      <c r="D18" s="215"/>
      <c r="E18" s="214"/>
      <c r="F18" s="214"/>
      <c r="G18" s="214"/>
      <c r="H18" s="214"/>
      <c r="J18" s="214"/>
      <c r="K18" s="214"/>
      <c r="L18" s="214"/>
      <c r="M18" s="214"/>
      <c r="N18" s="214"/>
      <c r="O18" s="214"/>
      <c r="Q18" s="214"/>
      <c r="R18" s="214"/>
    </row>
    <row r="19" spans="2:19" s="154" customFormat="1" x14ac:dyDescent="0.2">
      <c r="B19" s="214"/>
      <c r="C19" s="215"/>
      <c r="D19" s="215"/>
      <c r="E19" s="214"/>
      <c r="F19" s="214"/>
      <c r="G19" s="214"/>
      <c r="H19" s="214"/>
      <c r="J19" s="214"/>
      <c r="K19" s="214"/>
      <c r="L19" s="214"/>
      <c r="M19" s="214"/>
      <c r="N19" s="214"/>
      <c r="O19" s="214"/>
      <c r="Q19" s="214"/>
      <c r="R19" s="214"/>
    </row>
    <row r="20" spans="2:19" s="154" customFormat="1" x14ac:dyDescent="0.2">
      <c r="B20" s="214"/>
      <c r="C20" s="215"/>
      <c r="D20" s="215"/>
      <c r="E20" s="214"/>
      <c r="F20" s="214"/>
      <c r="G20" s="214"/>
      <c r="H20" s="214"/>
      <c r="J20" s="214"/>
      <c r="K20" s="214"/>
      <c r="L20" s="214"/>
      <c r="M20" s="214"/>
      <c r="N20" s="214"/>
      <c r="O20" s="214"/>
      <c r="Q20" s="214"/>
      <c r="R20" s="214"/>
    </row>
    <row r="21" spans="2:19" s="154" customFormat="1" x14ac:dyDescent="0.2">
      <c r="B21" s="214"/>
      <c r="C21" s="215"/>
      <c r="D21" s="215"/>
      <c r="E21" s="214"/>
      <c r="F21" s="214"/>
      <c r="G21" s="214"/>
      <c r="H21" s="214"/>
      <c r="J21" s="214"/>
      <c r="K21" s="214"/>
      <c r="L21" s="214"/>
      <c r="M21" s="214"/>
      <c r="N21" s="214"/>
      <c r="O21" s="214"/>
      <c r="Q21" s="214"/>
      <c r="R21" s="214"/>
    </row>
    <row r="22" spans="2:19" s="154" customFormat="1" ht="13.8" thickBot="1" x14ac:dyDescent="0.25"/>
    <row r="23" spans="2:19" s="154" customFormat="1" x14ac:dyDescent="0.2">
      <c r="B23" s="336" t="s">
        <v>14</v>
      </c>
      <c r="C23" s="337"/>
      <c r="D23" s="337"/>
      <c r="E23" s="337"/>
      <c r="F23" s="337"/>
      <c r="G23" s="338"/>
      <c r="H23" s="342" t="s">
        <v>5</v>
      </c>
      <c r="I23" s="340"/>
      <c r="J23" s="343"/>
      <c r="K23" s="215"/>
      <c r="L23" s="363" t="s">
        <v>6</v>
      </c>
      <c r="M23" s="327"/>
      <c r="N23" s="327"/>
      <c r="O23" s="327"/>
      <c r="P23" s="327"/>
      <c r="Q23" s="327"/>
      <c r="R23" s="327"/>
      <c r="S23" s="364"/>
    </row>
    <row r="24" spans="2:19" s="221" customFormat="1" ht="13.5" customHeight="1" x14ac:dyDescent="0.2">
      <c r="B24" s="344" t="s">
        <v>4</v>
      </c>
      <c r="C24" s="345"/>
      <c r="D24" s="216"/>
      <c r="E24" s="216"/>
      <c r="F24" s="216"/>
      <c r="G24" s="217"/>
      <c r="H24" s="218"/>
      <c r="I24" s="216"/>
      <c r="J24" s="219"/>
      <c r="K24" s="220"/>
      <c r="L24" s="351" t="s">
        <v>11</v>
      </c>
      <c r="M24" s="352"/>
      <c r="N24" s="352"/>
      <c r="O24" s="352"/>
      <c r="P24" s="352"/>
      <c r="Q24" s="352"/>
      <c r="R24" s="352"/>
      <c r="S24" s="353"/>
    </row>
    <row r="25" spans="2:19" s="154" customFormat="1" x14ac:dyDescent="0.2">
      <c r="B25" s="369" t="s">
        <v>0</v>
      </c>
      <c r="C25" s="370"/>
      <c r="D25" s="214"/>
      <c r="E25" s="214"/>
      <c r="F25" s="214"/>
      <c r="G25" s="223"/>
      <c r="H25" s="224"/>
      <c r="I25" s="214"/>
      <c r="J25" s="225"/>
      <c r="K25" s="214"/>
      <c r="L25" s="226"/>
      <c r="M25" s="214"/>
      <c r="N25" s="214"/>
      <c r="O25" s="214"/>
      <c r="P25" s="214"/>
      <c r="Q25" s="214"/>
      <c r="R25" s="214"/>
      <c r="S25" s="225"/>
    </row>
    <row r="26" spans="2:19" s="154" customFormat="1" x14ac:dyDescent="0.2">
      <c r="B26" s="371" t="s">
        <v>186</v>
      </c>
      <c r="C26" s="370"/>
      <c r="D26" s="214"/>
      <c r="E26" s="214"/>
      <c r="F26" s="214"/>
      <c r="G26" s="223"/>
      <c r="H26" s="224"/>
      <c r="I26" s="214"/>
      <c r="J26" s="225"/>
      <c r="K26" s="214"/>
      <c r="L26" s="226" t="s">
        <v>187</v>
      </c>
      <c r="M26" s="214"/>
      <c r="N26" s="214"/>
      <c r="O26" s="214"/>
      <c r="P26" s="214"/>
      <c r="Q26" s="214"/>
      <c r="R26" s="214"/>
      <c r="S26" s="225"/>
    </row>
    <row r="27" spans="2:19" s="154" customFormat="1" x14ac:dyDescent="0.2">
      <c r="B27" s="227"/>
      <c r="C27" s="222"/>
      <c r="D27" s="214"/>
      <c r="E27" s="214"/>
      <c r="F27" s="214"/>
      <c r="G27" s="214"/>
      <c r="H27" s="224"/>
      <c r="I27" s="214"/>
      <c r="J27" s="225"/>
      <c r="K27" s="214"/>
      <c r="L27" s="226" t="s">
        <v>188</v>
      </c>
      <c r="M27" s="214"/>
      <c r="N27" s="214"/>
      <c r="O27" s="214"/>
      <c r="P27" s="214"/>
      <c r="Q27" s="214"/>
      <c r="R27" s="214"/>
      <c r="S27" s="225"/>
    </row>
    <row r="28" spans="2:19" s="221" customFormat="1" x14ac:dyDescent="0.2">
      <c r="B28" s="228"/>
      <c r="C28" s="229"/>
      <c r="D28" s="220"/>
      <c r="E28" s="346" t="s">
        <v>44</v>
      </c>
      <c r="F28" s="347"/>
      <c r="G28" s="347"/>
      <c r="H28" s="347"/>
      <c r="I28" s="347"/>
      <c r="J28" s="348"/>
      <c r="K28" s="220"/>
      <c r="L28" s="230" t="s">
        <v>7</v>
      </c>
      <c r="M28" s="231" t="s">
        <v>13</v>
      </c>
      <c r="N28" s="232" t="s">
        <v>1</v>
      </c>
      <c r="O28" s="354" t="s">
        <v>4</v>
      </c>
      <c r="P28" s="355"/>
      <c r="Q28" s="232" t="s">
        <v>8</v>
      </c>
      <c r="R28" s="354" t="s">
        <v>9</v>
      </c>
      <c r="S28" s="362"/>
    </row>
    <row r="29" spans="2:19" ht="47.25" customHeight="1" x14ac:dyDescent="0.2">
      <c r="B29" s="356">
        <v>0</v>
      </c>
      <c r="C29" s="357"/>
      <c r="D29" s="233"/>
      <c r="E29" s="234" t="s">
        <v>17</v>
      </c>
      <c r="F29" s="235" t="s">
        <v>152</v>
      </c>
      <c r="G29" s="236"/>
      <c r="H29" s="237"/>
      <c r="I29" s="235" t="s">
        <v>18</v>
      </c>
      <c r="J29" s="238"/>
      <c r="K29" s="239"/>
      <c r="L29" s="240"/>
      <c r="M29" s="241"/>
      <c r="N29" s="242" t="s">
        <v>10</v>
      </c>
      <c r="O29" s="235" t="s">
        <v>19</v>
      </c>
      <c r="P29" s="235" t="s">
        <v>20</v>
      </c>
      <c r="Q29" s="235" t="s">
        <v>21</v>
      </c>
      <c r="R29" s="235" t="s">
        <v>22</v>
      </c>
      <c r="S29" s="243" t="s">
        <v>23</v>
      </c>
    </row>
    <row r="30" spans="2:19" x14ac:dyDescent="0.2">
      <c r="B30" s="244"/>
      <c r="C30" s="233"/>
      <c r="D30" s="233"/>
      <c r="E30" s="245" t="s">
        <v>189</v>
      </c>
      <c r="F30" s="246" t="s">
        <v>0</v>
      </c>
      <c r="G30" s="236"/>
      <c r="H30" s="237"/>
      <c r="I30" s="246" t="s">
        <v>0</v>
      </c>
      <c r="J30" s="247"/>
      <c r="K30" s="248"/>
      <c r="L30" s="249"/>
      <c r="M30" s="250"/>
      <c r="N30" s="251" t="s">
        <v>0</v>
      </c>
      <c r="O30" s="251" t="s">
        <v>0</v>
      </c>
      <c r="P30" s="251" t="s">
        <v>0</v>
      </c>
      <c r="Q30" s="251" t="s">
        <v>0</v>
      </c>
      <c r="R30" s="251" t="s">
        <v>0</v>
      </c>
      <c r="S30" s="252" t="s">
        <v>0</v>
      </c>
    </row>
    <row r="31" spans="2:19" x14ac:dyDescent="0.2">
      <c r="B31" s="244"/>
      <c r="C31" s="233"/>
      <c r="D31" s="233"/>
      <c r="E31" s="245" t="s">
        <v>190</v>
      </c>
      <c r="F31" s="245" t="s">
        <v>191</v>
      </c>
      <c r="G31" s="236"/>
      <c r="H31" s="237"/>
      <c r="I31" s="251" t="s">
        <v>192</v>
      </c>
      <c r="J31" s="247"/>
      <c r="K31" s="248"/>
      <c r="L31" s="249" t="s">
        <v>193</v>
      </c>
      <c r="M31" s="250" t="s">
        <v>194</v>
      </c>
      <c r="N31" s="245" t="s">
        <v>195</v>
      </c>
      <c r="O31" s="245" t="s">
        <v>196</v>
      </c>
      <c r="P31" s="245" t="s">
        <v>197</v>
      </c>
      <c r="Q31" s="245" t="s">
        <v>198</v>
      </c>
      <c r="R31" s="245" t="s">
        <v>199</v>
      </c>
      <c r="S31" s="253" t="s">
        <v>200</v>
      </c>
    </row>
    <row r="32" spans="2:19" x14ac:dyDescent="0.2">
      <c r="B32" s="244"/>
      <c r="C32" s="233"/>
      <c r="D32" s="233"/>
      <c r="E32" s="254"/>
      <c r="F32" s="255" t="str">
        <f>"="&amp;Q10&amp;"×"&amp;E31&amp;"÷100"</f>
        <v>=N×P÷100</v>
      </c>
      <c r="G32" s="236"/>
      <c r="H32" s="237"/>
      <c r="I32" s="256" t="str">
        <f>"="&amp;H10&amp;"-"&amp;N10&amp;"-"&amp;F31</f>
        <v>=F-K-Q</v>
      </c>
      <c r="J32" s="257"/>
      <c r="K32" s="258"/>
      <c r="L32" s="249"/>
      <c r="M32" s="250" t="str">
        <f>"="&amp;C10</f>
        <v>=B</v>
      </c>
      <c r="N32" s="259"/>
      <c r="O32" s="259"/>
      <c r="P32" s="259"/>
      <c r="Q32" s="259" t="str">
        <f>"="&amp;F31</f>
        <v>=Q</v>
      </c>
      <c r="R32" s="259" t="str">
        <f>"="&amp;I31</f>
        <v>=R</v>
      </c>
      <c r="S32" s="260"/>
    </row>
    <row r="33" spans="2:19" x14ac:dyDescent="0.2">
      <c r="B33" s="244"/>
      <c r="C33" s="233"/>
      <c r="D33" s="233"/>
      <c r="E33" s="261"/>
      <c r="F33" s="262" t="str">
        <f t="shared" ref="F33:F38" si="4">IF(Q12="","",Q12*E33/100)</f>
        <v/>
      </c>
      <c r="G33" s="236"/>
      <c r="H33" s="237"/>
      <c r="I33" s="263" t="str">
        <f t="shared" ref="I33:I38" si="5">IF(F33="","",H12-N12-F33)</f>
        <v/>
      </c>
      <c r="J33" s="264"/>
      <c r="K33" s="233"/>
      <c r="L33" s="382">
        <v>68</v>
      </c>
      <c r="M33" s="385" t="s">
        <v>213</v>
      </c>
      <c r="N33" s="265"/>
      <c r="O33" s="266"/>
      <c r="P33" s="266"/>
      <c r="Q33" s="267" t="str">
        <f t="shared" ref="Q33:Q38" si="6">F33</f>
        <v/>
      </c>
      <c r="R33" s="267" t="str">
        <f t="shared" ref="R33:R38" si="7">IF(I33="","",I33)</f>
        <v/>
      </c>
      <c r="S33" s="268"/>
    </row>
    <row r="34" spans="2:19" x14ac:dyDescent="0.2">
      <c r="B34" s="244"/>
      <c r="C34" s="233"/>
      <c r="D34" s="233"/>
      <c r="E34" s="269"/>
      <c r="F34" s="270" t="str">
        <f t="shared" si="4"/>
        <v/>
      </c>
      <c r="G34" s="236"/>
      <c r="H34" s="237"/>
      <c r="I34" s="271" t="str">
        <f t="shared" si="5"/>
        <v/>
      </c>
      <c r="J34" s="264"/>
      <c r="K34" s="233"/>
      <c r="L34" s="383"/>
      <c r="M34" s="386"/>
      <c r="N34" s="272"/>
      <c r="O34" s="272"/>
      <c r="P34" s="272"/>
      <c r="Q34" s="270" t="str">
        <f t="shared" si="6"/>
        <v/>
      </c>
      <c r="R34" s="270" t="str">
        <f t="shared" si="7"/>
        <v/>
      </c>
      <c r="S34" s="273"/>
    </row>
    <row r="35" spans="2:19" x14ac:dyDescent="0.2">
      <c r="B35" s="244"/>
      <c r="C35" s="233"/>
      <c r="D35" s="233"/>
      <c r="E35" s="269"/>
      <c r="F35" s="270" t="str">
        <f t="shared" si="4"/>
        <v/>
      </c>
      <c r="G35" s="236"/>
      <c r="H35" s="237"/>
      <c r="I35" s="271" t="str">
        <f t="shared" si="5"/>
        <v/>
      </c>
      <c r="J35" s="264"/>
      <c r="K35" s="233"/>
      <c r="L35" s="383"/>
      <c r="M35" s="386"/>
      <c r="N35" s="272"/>
      <c r="O35" s="272"/>
      <c r="P35" s="272"/>
      <c r="Q35" s="267" t="str">
        <f t="shared" si="6"/>
        <v/>
      </c>
      <c r="R35" s="270" t="str">
        <f t="shared" si="7"/>
        <v/>
      </c>
      <c r="S35" s="268"/>
    </row>
    <row r="36" spans="2:19" x14ac:dyDescent="0.2">
      <c r="B36" s="244"/>
      <c r="C36" s="233"/>
      <c r="D36" s="233"/>
      <c r="E36" s="274"/>
      <c r="F36" s="275" t="str">
        <f t="shared" si="4"/>
        <v/>
      </c>
      <c r="G36" s="236"/>
      <c r="H36" s="237"/>
      <c r="I36" s="276" t="str">
        <f t="shared" si="5"/>
        <v/>
      </c>
      <c r="J36" s="264"/>
      <c r="K36" s="233"/>
      <c r="L36" s="383"/>
      <c r="M36" s="386"/>
      <c r="N36" s="277"/>
      <c r="O36" s="277"/>
      <c r="P36" s="277"/>
      <c r="Q36" s="270" t="str">
        <f t="shared" si="6"/>
        <v/>
      </c>
      <c r="R36" s="270" t="str">
        <f t="shared" si="7"/>
        <v/>
      </c>
      <c r="S36" s="273"/>
    </row>
    <row r="37" spans="2:19" x14ac:dyDescent="0.2">
      <c r="B37" s="244"/>
      <c r="C37" s="233"/>
      <c r="D37" s="233"/>
      <c r="E37" s="269"/>
      <c r="F37" s="270" t="str">
        <f t="shared" si="4"/>
        <v/>
      </c>
      <c r="G37" s="236"/>
      <c r="H37" s="237"/>
      <c r="I37" s="271" t="str">
        <f t="shared" si="5"/>
        <v/>
      </c>
      <c r="J37" s="264"/>
      <c r="K37" s="233"/>
      <c r="L37" s="383"/>
      <c r="M37" s="386"/>
      <c r="N37" s="272"/>
      <c r="O37" s="272"/>
      <c r="P37" s="272"/>
      <c r="Q37" s="270" t="str">
        <f t="shared" si="6"/>
        <v/>
      </c>
      <c r="R37" s="270" t="str">
        <f t="shared" si="7"/>
        <v/>
      </c>
      <c r="S37" s="273"/>
    </row>
    <row r="38" spans="2:19" x14ac:dyDescent="0.2">
      <c r="B38" s="244"/>
      <c r="C38" s="233"/>
      <c r="D38" s="233"/>
      <c r="E38" s="278"/>
      <c r="F38" s="279" t="str">
        <f t="shared" si="4"/>
        <v/>
      </c>
      <c r="G38" s="236"/>
      <c r="H38" s="237"/>
      <c r="I38" s="280" t="str">
        <f t="shared" si="5"/>
        <v/>
      </c>
      <c r="J38" s="264"/>
      <c r="K38" s="233"/>
      <c r="L38" s="384"/>
      <c r="M38" s="387"/>
      <c r="N38" s="281"/>
      <c r="O38" s="282"/>
      <c r="P38" s="282"/>
      <c r="Q38" s="267" t="str">
        <f t="shared" si="6"/>
        <v/>
      </c>
      <c r="R38" s="267" t="str">
        <f t="shared" si="7"/>
        <v/>
      </c>
      <c r="S38" s="268"/>
    </row>
    <row r="39" spans="2:19" x14ac:dyDescent="0.2">
      <c r="B39" s="244"/>
      <c r="C39" s="233"/>
      <c r="D39" s="233"/>
      <c r="E39" s="233"/>
      <c r="F39" s="283"/>
      <c r="G39" s="236"/>
      <c r="H39" s="237"/>
      <c r="I39" s="284"/>
      <c r="J39" s="264"/>
      <c r="K39" s="233"/>
      <c r="L39" s="388" t="s">
        <v>12</v>
      </c>
      <c r="M39" s="389"/>
      <c r="N39" s="286"/>
      <c r="O39" s="286"/>
      <c r="P39" s="286"/>
      <c r="Q39" s="262" t="str">
        <f>IF(Q33="","",SUM(Q33:Q38))</f>
        <v/>
      </c>
      <c r="R39" s="262" t="str">
        <f>IF(R33="","",SUM(R33:R38))</f>
        <v/>
      </c>
      <c r="S39" s="287"/>
    </row>
    <row r="40" spans="2:19" x14ac:dyDescent="0.2">
      <c r="B40" s="244"/>
      <c r="C40" s="233"/>
      <c r="D40" s="233"/>
      <c r="E40" s="233"/>
      <c r="F40" s="283"/>
      <c r="G40" s="236"/>
      <c r="H40" s="237"/>
      <c r="I40" s="284"/>
      <c r="J40" s="264"/>
      <c r="K40" s="233"/>
      <c r="L40" s="285"/>
      <c r="M40" s="288"/>
      <c r="N40" s="289"/>
      <c r="O40" s="289"/>
      <c r="P40" s="289"/>
      <c r="Q40" s="289"/>
      <c r="R40" s="289"/>
      <c r="S40" s="290"/>
    </row>
    <row r="41" spans="2:19" x14ac:dyDescent="0.2">
      <c r="B41" s="244"/>
      <c r="C41" s="233"/>
      <c r="D41" s="233"/>
      <c r="E41" s="233"/>
      <c r="F41" s="283"/>
      <c r="G41" s="236"/>
      <c r="H41" s="237"/>
      <c r="I41" s="284"/>
      <c r="J41" s="264"/>
      <c r="K41" s="233"/>
      <c r="L41" s="291"/>
      <c r="M41" s="292"/>
      <c r="N41" s="233"/>
      <c r="O41" s="233"/>
      <c r="P41" s="233"/>
      <c r="Q41" s="233"/>
      <c r="R41" s="233"/>
      <c r="S41" s="264"/>
    </row>
    <row r="42" spans="2:19" x14ac:dyDescent="0.2">
      <c r="B42" s="244"/>
      <c r="C42" s="233"/>
      <c r="D42" s="233"/>
      <c r="E42" s="233"/>
      <c r="F42" s="283"/>
      <c r="G42" s="236"/>
      <c r="H42" s="237"/>
      <c r="I42" s="284"/>
      <c r="J42" s="264"/>
      <c r="K42" s="233"/>
      <c r="L42" s="293" t="s">
        <v>160</v>
      </c>
      <c r="M42" s="292"/>
      <c r="N42" s="233"/>
      <c r="O42" s="233"/>
      <c r="P42" s="233"/>
      <c r="Q42" s="233"/>
      <c r="R42" s="233"/>
      <c r="S42" s="264"/>
    </row>
    <row r="43" spans="2:19" x14ac:dyDescent="0.2">
      <c r="B43" s="244"/>
      <c r="C43" s="233"/>
      <c r="D43" s="233"/>
      <c r="E43" s="233"/>
      <c r="F43" s="233"/>
      <c r="G43" s="236"/>
      <c r="H43" s="237"/>
      <c r="I43" s="233"/>
      <c r="J43" s="264"/>
      <c r="K43" s="233"/>
      <c r="L43" s="244" t="s">
        <v>202</v>
      </c>
      <c r="M43" s="233"/>
      <c r="N43" s="233"/>
      <c r="O43" s="233"/>
      <c r="P43" s="233"/>
      <c r="Q43" s="233"/>
      <c r="R43" s="233"/>
      <c r="S43" s="264"/>
    </row>
    <row r="44" spans="2:19" x14ac:dyDescent="0.2">
      <c r="B44" s="244"/>
      <c r="C44" s="233"/>
      <c r="D44" s="233"/>
      <c r="E44" s="332" t="s">
        <v>57</v>
      </c>
      <c r="F44" s="332"/>
      <c r="G44" s="332"/>
      <c r="H44" s="333"/>
      <c r="I44" s="333"/>
      <c r="J44" s="334"/>
      <c r="K44" s="150"/>
      <c r="L44" s="294" t="s">
        <v>7</v>
      </c>
      <c r="M44" s="295" t="s">
        <v>13</v>
      </c>
      <c r="N44" s="296" t="s">
        <v>1</v>
      </c>
      <c r="O44" s="377" t="s">
        <v>4</v>
      </c>
      <c r="P44" s="378"/>
      <c r="Q44" s="296" t="s">
        <v>8</v>
      </c>
      <c r="R44" s="377" t="s">
        <v>9</v>
      </c>
      <c r="S44" s="379"/>
    </row>
    <row r="45" spans="2:19" ht="54.9" customHeight="1" x14ac:dyDescent="0.2">
      <c r="B45" s="244"/>
      <c r="C45" s="233"/>
      <c r="D45" s="233"/>
      <c r="E45" s="235" t="s">
        <v>153</v>
      </c>
      <c r="F45" s="233"/>
      <c r="G45" s="236"/>
      <c r="H45" s="237"/>
      <c r="I45" s="235" t="s">
        <v>18</v>
      </c>
      <c r="J45" s="264"/>
      <c r="K45" s="233"/>
      <c r="L45" s="240"/>
      <c r="M45" s="241"/>
      <c r="N45" s="242" t="s">
        <v>10</v>
      </c>
      <c r="O45" s="235" t="s">
        <v>19</v>
      </c>
      <c r="P45" s="235" t="s">
        <v>20</v>
      </c>
      <c r="Q45" s="235" t="s">
        <v>21</v>
      </c>
      <c r="R45" s="235" t="s">
        <v>22</v>
      </c>
      <c r="S45" s="243" t="s">
        <v>23</v>
      </c>
    </row>
    <row r="46" spans="2:19" x14ac:dyDescent="0.2">
      <c r="B46" s="244"/>
      <c r="C46" s="233"/>
      <c r="D46" s="233"/>
      <c r="E46" s="246" t="s">
        <v>0</v>
      </c>
      <c r="F46" s="233"/>
      <c r="G46" s="236"/>
      <c r="H46" s="237"/>
      <c r="I46" s="246" t="s">
        <v>0</v>
      </c>
      <c r="J46" s="264"/>
      <c r="K46" s="233"/>
      <c r="L46" s="249"/>
      <c r="M46" s="250"/>
      <c r="N46" s="251" t="s">
        <v>0</v>
      </c>
      <c r="O46" s="251" t="s">
        <v>0</v>
      </c>
      <c r="P46" s="251" t="s">
        <v>0</v>
      </c>
      <c r="Q46" s="251" t="s">
        <v>0</v>
      </c>
      <c r="R46" s="251" t="s">
        <v>0</v>
      </c>
      <c r="S46" s="252" t="s">
        <v>0</v>
      </c>
    </row>
    <row r="47" spans="2:19" x14ac:dyDescent="0.2">
      <c r="B47" s="244"/>
      <c r="C47" s="233"/>
      <c r="D47" s="233"/>
      <c r="E47" s="251" t="s">
        <v>203</v>
      </c>
      <c r="F47" s="233"/>
      <c r="G47" s="236"/>
      <c r="H47" s="237"/>
      <c r="I47" s="251" t="s">
        <v>204</v>
      </c>
      <c r="J47" s="264"/>
      <c r="K47" s="233"/>
      <c r="L47" s="249" t="s">
        <v>205</v>
      </c>
      <c r="M47" s="250" t="s">
        <v>206</v>
      </c>
      <c r="N47" s="245" t="s">
        <v>207</v>
      </c>
      <c r="O47" s="245" t="s">
        <v>208</v>
      </c>
      <c r="P47" s="245" t="s">
        <v>209</v>
      </c>
      <c r="Q47" s="245" t="s">
        <v>210</v>
      </c>
      <c r="R47" s="245" t="s">
        <v>211</v>
      </c>
      <c r="S47" s="253" t="s">
        <v>212</v>
      </c>
    </row>
    <row r="48" spans="2:19" x14ac:dyDescent="0.2">
      <c r="B48" s="244"/>
      <c r="C48" s="233"/>
      <c r="D48" s="233"/>
      <c r="E48" s="256" t="str">
        <f>"="&amp;Q10</f>
        <v>=N</v>
      </c>
      <c r="F48" s="233"/>
      <c r="G48" s="236"/>
      <c r="H48" s="237"/>
      <c r="I48" s="256" t="str">
        <f>"="&amp;H10&amp;"-"&amp;N10&amp;"-"&amp;E47</f>
        <v>=F-K-S</v>
      </c>
      <c r="J48" s="264"/>
      <c r="K48" s="233"/>
      <c r="L48" s="249"/>
      <c r="M48" s="250" t="str">
        <f>"="&amp;C10</f>
        <v>=B</v>
      </c>
      <c r="N48" s="259" t="str">
        <f>"="&amp;E47</f>
        <v>=S</v>
      </c>
      <c r="O48" s="259"/>
      <c r="P48" s="259"/>
      <c r="Q48" s="259"/>
      <c r="R48" s="259" t="str">
        <f>"="&amp;I47</f>
        <v>=T</v>
      </c>
      <c r="S48" s="260"/>
    </row>
    <row r="49" spans="2:19" x14ac:dyDescent="0.2">
      <c r="B49" s="244"/>
      <c r="C49" s="233"/>
      <c r="D49" s="233"/>
      <c r="E49" s="262" t="str">
        <f t="shared" ref="E49:E54" si="8">Q12</f>
        <v/>
      </c>
      <c r="F49" s="233"/>
      <c r="G49" s="236"/>
      <c r="H49" s="237"/>
      <c r="I49" s="263" t="str">
        <f t="shared" ref="I49:I54" si="9">IF(E49="","",H12-N12-E49)</f>
        <v/>
      </c>
      <c r="J49" s="264"/>
      <c r="K49" s="233"/>
      <c r="L49" s="382">
        <v>68</v>
      </c>
      <c r="M49" s="385" t="s">
        <v>213</v>
      </c>
      <c r="N49" s="297" t="str">
        <f t="shared" ref="N49:N54" si="10">E49</f>
        <v/>
      </c>
      <c r="O49" s="266"/>
      <c r="P49" s="266"/>
      <c r="Q49" s="266"/>
      <c r="R49" s="267" t="str">
        <f t="shared" ref="R49:R54" si="11">IF(I49="","",I49)</f>
        <v/>
      </c>
      <c r="S49" s="268"/>
    </row>
    <row r="50" spans="2:19" x14ac:dyDescent="0.2">
      <c r="B50" s="244"/>
      <c r="C50" s="233"/>
      <c r="D50" s="233"/>
      <c r="E50" s="270" t="str">
        <f t="shared" si="8"/>
        <v/>
      </c>
      <c r="F50" s="233"/>
      <c r="G50" s="233"/>
      <c r="H50" s="237"/>
      <c r="I50" s="271" t="str">
        <f t="shared" si="9"/>
        <v/>
      </c>
      <c r="J50" s="264"/>
      <c r="K50" s="233"/>
      <c r="L50" s="383"/>
      <c r="M50" s="386"/>
      <c r="N50" s="270" t="str">
        <f t="shared" si="10"/>
        <v/>
      </c>
      <c r="O50" s="272"/>
      <c r="P50" s="272"/>
      <c r="Q50" s="272"/>
      <c r="R50" s="270" t="str">
        <f t="shared" si="11"/>
        <v/>
      </c>
      <c r="S50" s="273"/>
    </row>
    <row r="51" spans="2:19" x14ac:dyDescent="0.2">
      <c r="B51" s="244"/>
      <c r="C51" s="233"/>
      <c r="D51" s="233"/>
      <c r="E51" s="270" t="str">
        <f t="shared" si="8"/>
        <v/>
      </c>
      <c r="F51" s="233"/>
      <c r="G51" s="233"/>
      <c r="H51" s="237"/>
      <c r="I51" s="271" t="str">
        <f t="shared" si="9"/>
        <v/>
      </c>
      <c r="J51" s="264"/>
      <c r="K51" s="233"/>
      <c r="L51" s="383"/>
      <c r="M51" s="386"/>
      <c r="N51" s="297" t="str">
        <f t="shared" si="10"/>
        <v/>
      </c>
      <c r="O51" s="272"/>
      <c r="P51" s="272"/>
      <c r="Q51" s="272"/>
      <c r="R51" s="270" t="str">
        <f t="shared" si="11"/>
        <v/>
      </c>
      <c r="S51" s="273"/>
    </row>
    <row r="52" spans="2:19" x14ac:dyDescent="0.2">
      <c r="B52" s="244"/>
      <c r="C52" s="233"/>
      <c r="D52" s="233"/>
      <c r="E52" s="275" t="str">
        <f t="shared" si="8"/>
        <v/>
      </c>
      <c r="F52" s="233"/>
      <c r="G52" s="233"/>
      <c r="H52" s="237"/>
      <c r="I52" s="276" t="str">
        <f t="shared" si="9"/>
        <v/>
      </c>
      <c r="J52" s="264"/>
      <c r="K52" s="233"/>
      <c r="L52" s="383"/>
      <c r="M52" s="386"/>
      <c r="N52" s="270" t="str">
        <f t="shared" si="10"/>
        <v/>
      </c>
      <c r="O52" s="277"/>
      <c r="P52" s="277"/>
      <c r="Q52" s="277"/>
      <c r="R52" s="270" t="str">
        <f t="shared" si="11"/>
        <v/>
      </c>
      <c r="S52" s="298"/>
    </row>
    <row r="53" spans="2:19" x14ac:dyDescent="0.2">
      <c r="B53" s="244"/>
      <c r="C53" s="233"/>
      <c r="D53" s="233"/>
      <c r="E53" s="270" t="str">
        <f t="shared" si="8"/>
        <v/>
      </c>
      <c r="F53" s="233"/>
      <c r="G53" s="233"/>
      <c r="H53" s="237"/>
      <c r="I53" s="271" t="str">
        <f t="shared" si="9"/>
        <v/>
      </c>
      <c r="J53" s="264"/>
      <c r="K53" s="233"/>
      <c r="L53" s="383"/>
      <c r="M53" s="386"/>
      <c r="N53" s="270" t="str">
        <f t="shared" si="10"/>
        <v/>
      </c>
      <c r="O53" s="272"/>
      <c r="P53" s="272"/>
      <c r="Q53" s="272"/>
      <c r="R53" s="270" t="str">
        <f t="shared" si="11"/>
        <v/>
      </c>
      <c r="S53" s="273"/>
    </row>
    <row r="54" spans="2:19" x14ac:dyDescent="0.2">
      <c r="B54" s="244"/>
      <c r="C54" s="233"/>
      <c r="D54" s="233"/>
      <c r="E54" s="279" t="str">
        <f t="shared" si="8"/>
        <v/>
      </c>
      <c r="F54" s="233"/>
      <c r="G54" s="233"/>
      <c r="H54" s="237"/>
      <c r="I54" s="280" t="str">
        <f t="shared" si="9"/>
        <v/>
      </c>
      <c r="J54" s="264"/>
      <c r="K54" s="233"/>
      <c r="L54" s="384"/>
      <c r="M54" s="387"/>
      <c r="N54" s="297" t="str">
        <f t="shared" si="10"/>
        <v/>
      </c>
      <c r="O54" s="282"/>
      <c r="P54" s="282"/>
      <c r="Q54" s="282"/>
      <c r="R54" s="267" t="str">
        <f t="shared" si="11"/>
        <v/>
      </c>
      <c r="S54" s="299"/>
    </row>
    <row r="55" spans="2:19" ht="13.8" thickBot="1" x14ac:dyDescent="0.25">
      <c r="B55" s="300"/>
      <c r="C55" s="301"/>
      <c r="D55" s="301"/>
      <c r="E55" s="301"/>
      <c r="F55" s="301"/>
      <c r="G55" s="301"/>
      <c r="H55" s="302"/>
      <c r="I55" s="301"/>
      <c r="J55" s="303"/>
      <c r="K55" s="233"/>
      <c r="L55" s="380" t="s">
        <v>12</v>
      </c>
      <c r="M55" s="381"/>
      <c r="N55" s="304" t="str">
        <f>IF(N49="","",SUM(N49:N54))</f>
        <v/>
      </c>
      <c r="O55" s="305"/>
      <c r="P55" s="305"/>
      <c r="Q55" s="305"/>
      <c r="R55" s="304" t="str">
        <f>IF(R49="","",SUM(R49:R54))</f>
        <v/>
      </c>
      <c r="S55" s="306"/>
    </row>
    <row r="57" spans="2:19" x14ac:dyDescent="0.2">
      <c r="B57" s="152" t="s">
        <v>25</v>
      </c>
    </row>
    <row r="58" spans="2:19" x14ac:dyDescent="0.2">
      <c r="B58" s="152" t="s">
        <v>154</v>
      </c>
    </row>
  </sheetData>
  <mergeCells count="55">
    <mergeCell ref="K16:L16"/>
    <mergeCell ref="Q16:R16"/>
    <mergeCell ref="Q13:R13"/>
    <mergeCell ref="K14:L14"/>
    <mergeCell ref="Q14:R14"/>
    <mergeCell ref="O44:P44"/>
    <mergeCell ref="R44:S44"/>
    <mergeCell ref="L55:M55"/>
    <mergeCell ref="L33:L38"/>
    <mergeCell ref="M33:M38"/>
    <mergeCell ref="L49:L54"/>
    <mergeCell ref="M49:M54"/>
    <mergeCell ref="L39:M39"/>
    <mergeCell ref="C15:D15"/>
    <mergeCell ref="C9:D9"/>
    <mergeCell ref="C11:D11"/>
    <mergeCell ref="C13:D13"/>
    <mergeCell ref="C16:D16"/>
    <mergeCell ref="C14:D14"/>
    <mergeCell ref="B29:C29"/>
    <mergeCell ref="P7:R7"/>
    <mergeCell ref="C12:D12"/>
    <mergeCell ref="R28:S28"/>
    <mergeCell ref="L23:S23"/>
    <mergeCell ref="Q17:R17"/>
    <mergeCell ref="K17:L17"/>
    <mergeCell ref="E7:I7"/>
    <mergeCell ref="B25:C25"/>
    <mergeCell ref="B26:C26"/>
    <mergeCell ref="H23:J23"/>
    <mergeCell ref="B24:C24"/>
    <mergeCell ref="E28:J28"/>
    <mergeCell ref="C17:D17"/>
    <mergeCell ref="L24:S24"/>
    <mergeCell ref="O28:P28"/>
    <mergeCell ref="M7:O7"/>
    <mergeCell ref="Q8:R8"/>
    <mergeCell ref="Q9:R9"/>
    <mergeCell ref="Q10:R10"/>
    <mergeCell ref="E44:J44"/>
    <mergeCell ref="J7:L7"/>
    <mergeCell ref="B23:G23"/>
    <mergeCell ref="C8:D8"/>
    <mergeCell ref="B7:D7"/>
    <mergeCell ref="C10:D10"/>
    <mergeCell ref="Q11:R11"/>
    <mergeCell ref="Q12:R12"/>
    <mergeCell ref="Q15:R15"/>
    <mergeCell ref="K8:L8"/>
    <mergeCell ref="K9:L9"/>
    <mergeCell ref="K10:L10"/>
    <mergeCell ref="K11:L11"/>
    <mergeCell ref="K15:L15"/>
    <mergeCell ref="K12:L12"/>
    <mergeCell ref="K13:L13"/>
  </mergeCells>
  <phoneticPr fontId="3"/>
  <pageMargins left="0.9055118110236221" right="0.55118110236220474" top="0.51181102362204722" bottom="0.59055118110236227" header="0.51181102362204722" footer="0.51181102362204722"/>
  <pageSetup paperSize="8" scale="76"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topLeftCell="D1" zoomScale="75" zoomScaleNormal="75" zoomScaleSheetLayoutView="75" workbookViewId="0">
      <selection activeCell="B4" sqref="B4"/>
    </sheetView>
  </sheetViews>
  <sheetFormatPr defaultRowHeight="13.2" x14ac:dyDescent="0.2"/>
  <cols>
    <col min="1" max="2" width="13.6640625" customWidth="1"/>
    <col min="3" max="4" width="14.109375" customWidth="1"/>
    <col min="5" max="8" width="13.6640625" customWidth="1"/>
    <col min="9" max="9" width="14.6640625" customWidth="1"/>
    <col min="10" max="10" width="10.6640625" customWidth="1"/>
    <col min="11" max="12" width="11.6640625" customWidth="1"/>
    <col min="13" max="14" width="17.6640625" customWidth="1"/>
    <col min="15" max="15" width="13.6640625" customWidth="1"/>
    <col min="16" max="16" width="11.6640625" customWidth="1"/>
    <col min="17" max="19" width="17.6640625" customWidth="1"/>
    <col min="20" max="20" width="16.77734375" customWidth="1"/>
  </cols>
  <sheetData>
    <row r="1" spans="2:18" ht="21" customHeight="1" x14ac:dyDescent="0.2">
      <c r="B1" s="144" t="s">
        <v>156</v>
      </c>
    </row>
    <row r="2" spans="2:18" x14ac:dyDescent="0.2">
      <c r="B2" s="129"/>
    </row>
    <row r="3" spans="2:18" x14ac:dyDescent="0.2">
      <c r="B3" t="s">
        <v>24</v>
      </c>
    </row>
    <row r="4" spans="2:18" x14ac:dyDescent="0.2">
      <c r="B4" s="145" t="s">
        <v>135</v>
      </c>
    </row>
    <row r="6" spans="2:18" ht="13.8" thickBot="1" x14ac:dyDescent="0.25"/>
    <row r="7" spans="2:18" ht="31.5" customHeight="1" x14ac:dyDescent="0.2">
      <c r="B7" s="451" t="s">
        <v>147</v>
      </c>
      <c r="C7" s="452"/>
      <c r="D7" s="453"/>
      <c r="E7" s="427" t="s">
        <v>148</v>
      </c>
      <c r="F7" s="433"/>
      <c r="G7" s="433"/>
      <c r="H7" s="433"/>
      <c r="I7" s="439"/>
      <c r="J7" s="443" t="s">
        <v>149</v>
      </c>
      <c r="K7" s="444"/>
      <c r="L7" s="445"/>
      <c r="M7" s="427" t="s">
        <v>150</v>
      </c>
      <c r="N7" s="433"/>
      <c r="O7" s="433"/>
      <c r="P7" s="427" t="s">
        <v>151</v>
      </c>
      <c r="Q7" s="428"/>
      <c r="R7" s="429"/>
    </row>
    <row r="8" spans="2:18" ht="89.25" customHeight="1" x14ac:dyDescent="0.2">
      <c r="B8" s="39" t="s">
        <v>139</v>
      </c>
      <c r="C8" s="449" t="s">
        <v>140</v>
      </c>
      <c r="D8" s="450"/>
      <c r="E8" s="26" t="s">
        <v>141</v>
      </c>
      <c r="F8" s="27" t="s">
        <v>138</v>
      </c>
      <c r="G8" s="101" t="s">
        <v>15</v>
      </c>
      <c r="H8" s="27" t="s">
        <v>142</v>
      </c>
      <c r="I8" s="27" t="s">
        <v>143</v>
      </c>
      <c r="J8" s="101" t="s">
        <v>2</v>
      </c>
      <c r="K8" s="474" t="s">
        <v>26</v>
      </c>
      <c r="L8" s="475"/>
      <c r="M8" s="101" t="s">
        <v>16</v>
      </c>
      <c r="N8" s="27" t="s">
        <v>157</v>
      </c>
      <c r="O8" s="27" t="s">
        <v>144</v>
      </c>
      <c r="P8" s="104" t="s">
        <v>145</v>
      </c>
      <c r="Q8" s="464" t="s">
        <v>146</v>
      </c>
      <c r="R8" s="465"/>
    </row>
    <row r="9" spans="2:18" x14ac:dyDescent="0.2">
      <c r="B9" s="44"/>
      <c r="C9" s="418"/>
      <c r="D9" s="419"/>
      <c r="E9" s="18"/>
      <c r="F9" s="3" t="s">
        <v>0</v>
      </c>
      <c r="G9" s="14" t="s">
        <v>27</v>
      </c>
      <c r="H9" s="3" t="s">
        <v>0</v>
      </c>
      <c r="I9" s="3" t="s">
        <v>0</v>
      </c>
      <c r="J9" s="102" t="s">
        <v>27</v>
      </c>
      <c r="K9" s="418" t="s">
        <v>3</v>
      </c>
      <c r="L9" s="419"/>
      <c r="M9" s="102" t="s">
        <v>27</v>
      </c>
      <c r="N9" s="3" t="s">
        <v>0</v>
      </c>
      <c r="O9" s="3" t="s">
        <v>0</v>
      </c>
      <c r="P9" s="102" t="s">
        <v>27</v>
      </c>
      <c r="Q9" s="418" t="s">
        <v>0</v>
      </c>
      <c r="R9" s="466"/>
    </row>
    <row r="10" spans="2:18" x14ac:dyDescent="0.2">
      <c r="B10" s="45" t="s">
        <v>28</v>
      </c>
      <c r="C10" s="454" t="s">
        <v>29</v>
      </c>
      <c r="D10" s="455"/>
      <c r="E10" s="19" t="s">
        <v>30</v>
      </c>
      <c r="F10" s="4" t="s">
        <v>31</v>
      </c>
      <c r="G10" s="14" t="s">
        <v>32</v>
      </c>
      <c r="H10" s="4" t="s">
        <v>33</v>
      </c>
      <c r="I10" s="4" t="s">
        <v>34</v>
      </c>
      <c r="J10" s="14" t="s">
        <v>35</v>
      </c>
      <c r="K10" s="454" t="s">
        <v>36</v>
      </c>
      <c r="L10" s="455"/>
      <c r="M10" s="14" t="s">
        <v>37</v>
      </c>
      <c r="N10" s="4" t="s">
        <v>38</v>
      </c>
      <c r="O10" s="4" t="s">
        <v>39</v>
      </c>
      <c r="P10" s="14" t="s">
        <v>40</v>
      </c>
      <c r="Q10" s="467" t="s">
        <v>41</v>
      </c>
      <c r="R10" s="466"/>
    </row>
    <row r="11" spans="2:18" x14ac:dyDescent="0.2">
      <c r="B11" s="46"/>
      <c r="C11" s="420"/>
      <c r="D11" s="421"/>
      <c r="E11" s="20"/>
      <c r="F11" s="5"/>
      <c r="G11" s="30"/>
      <c r="H11" s="6" t="str">
        <f>"="&amp;F10&amp;"×"&amp;G10&amp;"÷100"</f>
        <v>=D×E÷100</v>
      </c>
      <c r="I11" s="5" t="str">
        <f>"("&amp;H10&amp;"の合計)"</f>
        <v>(Fの合計)</v>
      </c>
      <c r="J11" s="30"/>
      <c r="K11" s="476" t="str">
        <f>"="&amp;H10&amp;"×"&amp;J10&amp;"÷100"</f>
        <v>=F×H÷100</v>
      </c>
      <c r="L11" s="477"/>
      <c r="M11" s="103"/>
      <c r="N11" s="6" t="str">
        <f>"=("&amp;H10&amp;"-"&amp;K10&amp;")×"&amp;M10&amp;"÷100"</f>
        <v>=(F-I)×J÷100</v>
      </c>
      <c r="O11" s="5" t="str">
        <f>"("&amp;N10&amp;"の合計)"</f>
        <v>(Kの合計)</v>
      </c>
      <c r="P11" s="30"/>
      <c r="Q11" s="468" t="str">
        <f>"=("&amp;H10&amp;"-"&amp;K10&amp;")×"&amp;P10&amp;"÷100"</f>
        <v>=(F-I)×M÷100</v>
      </c>
      <c r="R11" s="469"/>
    </row>
    <row r="12" spans="2:18" x14ac:dyDescent="0.2">
      <c r="B12" s="123" t="s">
        <v>42</v>
      </c>
      <c r="C12" s="430" t="s">
        <v>68</v>
      </c>
      <c r="D12" s="431"/>
      <c r="E12" s="105"/>
      <c r="F12" s="106"/>
      <c r="G12" s="107"/>
      <c r="H12" s="51" t="str">
        <f t="shared" ref="H12:H17" si="0">IF(F12="","",F12*G12/100)</f>
        <v/>
      </c>
      <c r="I12" s="7" t="str">
        <f>IF(SUM(H12:H17)=0,"",SUM(H12:H17))</f>
        <v/>
      </c>
      <c r="J12" s="120"/>
      <c r="K12" s="478" t="str">
        <f t="shared" ref="K12:K17" si="1">IF(H12="","",H12*J12/100)</f>
        <v/>
      </c>
      <c r="L12" s="479"/>
      <c r="M12" s="121"/>
      <c r="N12" s="32" t="str">
        <f t="shared" ref="N12:N17" si="2">IF(H12="","",(H12-K12)*M12/100)</f>
        <v/>
      </c>
      <c r="O12" s="87" t="str">
        <f>IF(SUM(N12:N17)=0,"",SUM(N12:N17))</f>
        <v/>
      </c>
      <c r="P12" s="121"/>
      <c r="Q12" s="470" t="str">
        <f t="shared" ref="Q12:Q17" si="3">IF(H12="","",(H12-K12)*P12/100)</f>
        <v/>
      </c>
      <c r="R12" s="471"/>
    </row>
    <row r="13" spans="2:18" x14ac:dyDescent="0.2">
      <c r="B13" s="124"/>
      <c r="C13" s="416" t="s">
        <v>68</v>
      </c>
      <c r="D13" s="417"/>
      <c r="E13" s="108"/>
      <c r="F13" s="109"/>
      <c r="G13" s="110"/>
      <c r="H13" s="79" t="str">
        <f t="shared" si="0"/>
        <v/>
      </c>
      <c r="I13" s="80"/>
      <c r="J13" s="108"/>
      <c r="K13" s="394" t="str">
        <f t="shared" si="1"/>
        <v/>
      </c>
      <c r="L13" s="395"/>
      <c r="M13" s="108"/>
      <c r="N13" s="86" t="str">
        <f t="shared" si="2"/>
        <v/>
      </c>
      <c r="O13" s="88"/>
      <c r="P13" s="108"/>
      <c r="Q13" s="398" t="str">
        <f t="shared" si="3"/>
        <v/>
      </c>
      <c r="R13" s="399"/>
    </row>
    <row r="14" spans="2:18" x14ac:dyDescent="0.2">
      <c r="B14" s="125"/>
      <c r="C14" s="416" t="s">
        <v>68</v>
      </c>
      <c r="D14" s="417"/>
      <c r="E14" s="111"/>
      <c r="F14" s="112"/>
      <c r="G14" s="113"/>
      <c r="H14" s="52" t="str">
        <f t="shared" si="0"/>
        <v/>
      </c>
      <c r="I14" s="81"/>
      <c r="J14" s="111"/>
      <c r="K14" s="394" t="str">
        <f t="shared" si="1"/>
        <v/>
      </c>
      <c r="L14" s="395"/>
      <c r="M14" s="111"/>
      <c r="N14" s="49" t="str">
        <f t="shared" si="2"/>
        <v/>
      </c>
      <c r="O14" s="89"/>
      <c r="P14" s="111"/>
      <c r="Q14" s="396" t="str">
        <f t="shared" si="3"/>
        <v/>
      </c>
      <c r="R14" s="397"/>
    </row>
    <row r="15" spans="2:18" x14ac:dyDescent="0.2">
      <c r="B15" s="126"/>
      <c r="C15" s="416" t="s">
        <v>68</v>
      </c>
      <c r="D15" s="417"/>
      <c r="E15" s="114"/>
      <c r="F15" s="115"/>
      <c r="G15" s="128"/>
      <c r="H15" s="78" t="str">
        <f t="shared" si="0"/>
        <v/>
      </c>
      <c r="I15" s="81"/>
      <c r="J15" s="114"/>
      <c r="K15" s="394" t="str">
        <f t="shared" si="1"/>
        <v/>
      </c>
      <c r="L15" s="395"/>
      <c r="M15" s="114"/>
      <c r="N15" s="84" t="str">
        <f t="shared" si="2"/>
        <v/>
      </c>
      <c r="O15" s="89"/>
      <c r="P15" s="114"/>
      <c r="Q15" s="472" t="str">
        <f t="shared" si="3"/>
        <v/>
      </c>
      <c r="R15" s="473"/>
    </row>
    <row r="16" spans="2:18" x14ac:dyDescent="0.2">
      <c r="B16" s="126"/>
      <c r="C16" s="422"/>
      <c r="D16" s="423"/>
      <c r="E16" s="114"/>
      <c r="F16" s="115"/>
      <c r="G16" s="116"/>
      <c r="H16" s="52" t="str">
        <f t="shared" si="0"/>
        <v/>
      </c>
      <c r="I16" s="81"/>
      <c r="J16" s="114"/>
      <c r="K16" s="394" t="str">
        <f t="shared" si="1"/>
        <v/>
      </c>
      <c r="L16" s="395"/>
      <c r="M16" s="111"/>
      <c r="N16" s="49" t="str">
        <f t="shared" si="2"/>
        <v/>
      </c>
      <c r="O16" s="89"/>
      <c r="P16" s="114"/>
      <c r="Q16" s="396" t="str">
        <f t="shared" si="3"/>
        <v/>
      </c>
      <c r="R16" s="397"/>
    </row>
    <row r="17" spans="2:19" ht="13.8" thickBot="1" x14ac:dyDescent="0.25">
      <c r="B17" s="127"/>
      <c r="C17" s="462"/>
      <c r="D17" s="463"/>
      <c r="E17" s="117"/>
      <c r="F17" s="118"/>
      <c r="G17" s="119"/>
      <c r="H17" s="85" t="str">
        <f t="shared" si="0"/>
        <v/>
      </c>
      <c r="I17" s="82"/>
      <c r="J17" s="117"/>
      <c r="K17" s="437" t="str">
        <f t="shared" si="1"/>
        <v/>
      </c>
      <c r="L17" s="438"/>
      <c r="M17" s="117"/>
      <c r="N17" s="95" t="str">
        <f t="shared" si="2"/>
        <v/>
      </c>
      <c r="O17" s="90"/>
      <c r="P17" s="117"/>
      <c r="Q17" s="435" t="str">
        <f t="shared" si="3"/>
        <v/>
      </c>
      <c r="R17" s="436"/>
    </row>
    <row r="18" spans="2:19" x14ac:dyDescent="0.2">
      <c r="B18" s="2"/>
      <c r="C18" s="28"/>
      <c r="D18" s="28"/>
      <c r="E18" s="2"/>
      <c r="F18" s="2"/>
      <c r="G18" s="2"/>
      <c r="H18" s="2"/>
      <c r="J18" s="2"/>
      <c r="K18" s="2"/>
      <c r="L18" s="2"/>
      <c r="M18" s="2"/>
      <c r="N18" s="2"/>
      <c r="O18" s="2"/>
      <c r="Q18" s="2"/>
      <c r="R18" s="2"/>
    </row>
    <row r="19" spans="2:19" x14ac:dyDescent="0.2">
      <c r="B19" s="2"/>
      <c r="C19" s="28"/>
      <c r="D19" s="28"/>
      <c r="E19" s="2"/>
      <c r="F19" s="2"/>
      <c r="G19" s="2"/>
      <c r="H19" s="2"/>
      <c r="J19" s="2"/>
      <c r="K19" s="2"/>
      <c r="L19" s="2"/>
      <c r="M19" s="2"/>
      <c r="N19" s="2"/>
      <c r="O19" s="2"/>
      <c r="Q19" s="2"/>
      <c r="R19" s="2"/>
    </row>
    <row r="20" spans="2:19" x14ac:dyDescent="0.2">
      <c r="B20" s="2"/>
      <c r="C20" s="28"/>
      <c r="D20" s="28"/>
      <c r="E20" s="2"/>
      <c r="F20" s="2"/>
      <c r="G20" s="2"/>
      <c r="H20" s="2"/>
      <c r="J20" s="2"/>
      <c r="K20" s="2"/>
      <c r="L20" s="2"/>
      <c r="M20" s="2"/>
      <c r="N20" s="2"/>
      <c r="O20" s="2"/>
      <c r="Q20" s="2"/>
      <c r="R20" s="2"/>
    </row>
    <row r="21" spans="2:19" x14ac:dyDescent="0.2">
      <c r="B21" s="2"/>
      <c r="C21" s="28"/>
      <c r="D21" s="28"/>
      <c r="E21" s="2"/>
      <c r="F21" s="2"/>
      <c r="G21" s="2"/>
      <c r="H21" s="2"/>
      <c r="J21" s="2"/>
      <c r="K21" s="2"/>
      <c r="L21" s="2"/>
      <c r="M21" s="2"/>
      <c r="N21" s="2"/>
      <c r="O21" s="2"/>
      <c r="Q21" s="2"/>
      <c r="R21" s="2"/>
    </row>
    <row r="22" spans="2:19" ht="13.8" thickBot="1" x14ac:dyDescent="0.25"/>
    <row r="23" spans="2:19" x14ac:dyDescent="0.2">
      <c r="B23" s="446" t="s">
        <v>14</v>
      </c>
      <c r="C23" s="447"/>
      <c r="D23" s="447"/>
      <c r="E23" s="447"/>
      <c r="F23" s="447"/>
      <c r="G23" s="448"/>
      <c r="H23" s="456" t="s">
        <v>5</v>
      </c>
      <c r="I23" s="452"/>
      <c r="J23" s="457"/>
      <c r="K23" s="28"/>
      <c r="L23" s="432" t="s">
        <v>6</v>
      </c>
      <c r="M23" s="433"/>
      <c r="N23" s="433"/>
      <c r="O23" s="433"/>
      <c r="P23" s="433"/>
      <c r="Q23" s="433"/>
      <c r="R23" s="433"/>
      <c r="S23" s="434"/>
    </row>
    <row r="24" spans="2:19" s="1" customFormat="1" ht="13.5" customHeight="1" x14ac:dyDescent="0.2">
      <c r="B24" s="458" t="s">
        <v>4</v>
      </c>
      <c r="C24" s="459"/>
      <c r="D24" s="23"/>
      <c r="E24" s="23"/>
      <c r="F24" s="23"/>
      <c r="G24" s="21"/>
      <c r="H24" s="24"/>
      <c r="I24" s="23"/>
      <c r="J24" s="63"/>
      <c r="K24" s="11"/>
      <c r="L24" s="424" t="s">
        <v>11</v>
      </c>
      <c r="M24" s="425"/>
      <c r="N24" s="425"/>
      <c r="O24" s="425"/>
      <c r="P24" s="425"/>
      <c r="Q24" s="425"/>
      <c r="R24" s="425"/>
      <c r="S24" s="426"/>
    </row>
    <row r="25" spans="2:19" x14ac:dyDescent="0.2">
      <c r="B25" s="413" t="s">
        <v>0</v>
      </c>
      <c r="C25" s="414"/>
      <c r="D25" s="2"/>
      <c r="E25" s="2"/>
      <c r="F25" s="2"/>
      <c r="G25" s="12"/>
      <c r="H25" s="8"/>
      <c r="I25" s="2"/>
      <c r="J25" s="34"/>
      <c r="K25" s="2"/>
      <c r="L25" s="33"/>
      <c r="M25" s="2"/>
      <c r="N25" s="2"/>
      <c r="O25" s="2"/>
      <c r="P25" s="2"/>
      <c r="Q25" s="2"/>
      <c r="R25" s="2"/>
      <c r="S25" s="34"/>
    </row>
    <row r="26" spans="2:19" x14ac:dyDescent="0.2">
      <c r="B26" s="415" t="s">
        <v>43</v>
      </c>
      <c r="C26" s="414"/>
      <c r="D26" s="2"/>
      <c r="E26" s="2"/>
      <c r="F26" s="2"/>
      <c r="G26" s="12"/>
      <c r="H26" s="8"/>
      <c r="I26" s="2"/>
      <c r="J26" s="34"/>
      <c r="K26" s="2"/>
      <c r="L26" s="130" t="s">
        <v>158</v>
      </c>
      <c r="M26" s="2"/>
      <c r="N26" s="2"/>
      <c r="O26" s="2"/>
      <c r="P26" s="2"/>
      <c r="Q26" s="2"/>
      <c r="R26" s="2"/>
      <c r="S26" s="34"/>
    </row>
    <row r="27" spans="2:19" x14ac:dyDescent="0.2">
      <c r="B27" s="147"/>
      <c r="C27" s="146"/>
      <c r="D27" s="2"/>
      <c r="E27" s="2"/>
      <c r="F27" s="2"/>
      <c r="G27" s="2"/>
      <c r="H27" s="8"/>
      <c r="I27" s="2"/>
      <c r="J27" s="34"/>
      <c r="K27" s="2"/>
      <c r="L27" s="130" t="s">
        <v>159</v>
      </c>
      <c r="M27" s="2"/>
      <c r="N27" s="2"/>
      <c r="O27" s="2"/>
      <c r="P27" s="2"/>
      <c r="Q27" s="2"/>
      <c r="R27" s="2"/>
      <c r="S27" s="34"/>
    </row>
    <row r="28" spans="2:19" s="1" customFormat="1" x14ac:dyDescent="0.2">
      <c r="B28" s="40"/>
      <c r="C28" s="22"/>
      <c r="D28" s="11"/>
      <c r="E28" s="440" t="s">
        <v>44</v>
      </c>
      <c r="F28" s="460"/>
      <c r="G28" s="460"/>
      <c r="H28" s="460"/>
      <c r="I28" s="460"/>
      <c r="J28" s="461"/>
      <c r="K28" s="11"/>
      <c r="L28" s="72" t="s">
        <v>7</v>
      </c>
      <c r="M28" s="73" t="s">
        <v>13</v>
      </c>
      <c r="N28" s="75" t="s">
        <v>1</v>
      </c>
      <c r="O28" s="400" t="s">
        <v>4</v>
      </c>
      <c r="P28" s="401"/>
      <c r="Q28" s="75" t="s">
        <v>8</v>
      </c>
      <c r="R28" s="400" t="s">
        <v>9</v>
      </c>
      <c r="S28" s="402"/>
    </row>
    <row r="29" spans="2:19" ht="47.25" customHeight="1" x14ac:dyDescent="0.2">
      <c r="B29" s="356">
        <v>0</v>
      </c>
      <c r="C29" s="357"/>
      <c r="D29" s="2"/>
      <c r="E29" s="101" t="s">
        <v>17</v>
      </c>
      <c r="F29" s="27" t="s">
        <v>152</v>
      </c>
      <c r="G29" s="12"/>
      <c r="H29" s="8"/>
      <c r="I29" s="27" t="s">
        <v>18</v>
      </c>
      <c r="J29" s="68"/>
      <c r="K29" s="15"/>
      <c r="L29" s="35"/>
      <c r="M29" s="10"/>
      <c r="N29" s="76" t="s">
        <v>10</v>
      </c>
      <c r="O29" s="27" t="s">
        <v>19</v>
      </c>
      <c r="P29" s="27" t="s">
        <v>20</v>
      </c>
      <c r="Q29" s="27" t="s">
        <v>21</v>
      </c>
      <c r="R29" s="27" t="s">
        <v>22</v>
      </c>
      <c r="S29" s="77" t="s">
        <v>23</v>
      </c>
    </row>
    <row r="30" spans="2:19" x14ac:dyDescent="0.2">
      <c r="B30" s="33"/>
      <c r="C30" s="2"/>
      <c r="D30" s="2"/>
      <c r="E30" s="14" t="s">
        <v>45</v>
      </c>
      <c r="F30" s="3" t="s">
        <v>0</v>
      </c>
      <c r="G30" s="12"/>
      <c r="H30" s="8"/>
      <c r="I30" s="3" t="s">
        <v>0</v>
      </c>
      <c r="J30" s="64"/>
      <c r="K30" s="16"/>
      <c r="L30" s="36"/>
      <c r="M30" s="13"/>
      <c r="N30" s="4" t="s">
        <v>0</v>
      </c>
      <c r="O30" s="4" t="s">
        <v>0</v>
      </c>
      <c r="P30" s="4" t="s">
        <v>0</v>
      </c>
      <c r="Q30" s="4" t="s">
        <v>0</v>
      </c>
      <c r="R30" s="4" t="s">
        <v>0</v>
      </c>
      <c r="S30" s="37" t="s">
        <v>0</v>
      </c>
    </row>
    <row r="31" spans="2:19" x14ac:dyDescent="0.2">
      <c r="B31" s="33"/>
      <c r="C31" s="2"/>
      <c r="D31" s="2"/>
      <c r="E31" s="14" t="s">
        <v>46</v>
      </c>
      <c r="F31" s="14" t="s">
        <v>47</v>
      </c>
      <c r="G31" s="12"/>
      <c r="H31" s="8"/>
      <c r="I31" s="4" t="s">
        <v>48</v>
      </c>
      <c r="J31" s="64"/>
      <c r="K31" s="16"/>
      <c r="L31" s="36" t="s">
        <v>49</v>
      </c>
      <c r="M31" s="13" t="s">
        <v>50</v>
      </c>
      <c r="N31" s="14" t="s">
        <v>51</v>
      </c>
      <c r="O31" s="14" t="s">
        <v>52</v>
      </c>
      <c r="P31" s="14" t="s">
        <v>53</v>
      </c>
      <c r="Q31" s="14" t="s">
        <v>54</v>
      </c>
      <c r="R31" s="14" t="s">
        <v>55</v>
      </c>
      <c r="S31" s="53" t="s">
        <v>56</v>
      </c>
    </row>
    <row r="32" spans="2:19" x14ac:dyDescent="0.2">
      <c r="B32" s="33"/>
      <c r="C32" s="2"/>
      <c r="D32" s="2"/>
      <c r="E32" s="103"/>
      <c r="F32" s="25" t="str">
        <f>"="&amp;Q10&amp;"×"&amp;E31&amp;"÷100"</f>
        <v>=N×P÷100</v>
      </c>
      <c r="G32" s="12"/>
      <c r="H32" s="8"/>
      <c r="I32" s="6" t="str">
        <f>"="&amp;H10&amp;"-"&amp;N10&amp;"-"&amp;F31</f>
        <v>=F-K-Q</v>
      </c>
      <c r="J32" s="69"/>
      <c r="K32" s="17"/>
      <c r="L32" s="36"/>
      <c r="M32" s="13" t="str">
        <f>"="&amp;C10</f>
        <v>=B</v>
      </c>
      <c r="N32" s="30"/>
      <c r="O32" s="30"/>
      <c r="P32" s="30"/>
      <c r="Q32" s="30" t="str">
        <f>"="&amp;F31</f>
        <v>=Q</v>
      </c>
      <c r="R32" s="30" t="str">
        <f>"="&amp;I31</f>
        <v>=R</v>
      </c>
      <c r="S32" s="38"/>
    </row>
    <row r="33" spans="2:19" x14ac:dyDescent="0.2">
      <c r="B33" s="33"/>
      <c r="C33" s="2"/>
      <c r="D33" s="2"/>
      <c r="E33" s="121"/>
      <c r="F33" s="47" t="str">
        <f t="shared" ref="F33:F38" si="4">IF(Q12="","",Q12*E33/100)</f>
        <v/>
      </c>
      <c r="G33" s="12"/>
      <c r="H33" s="8"/>
      <c r="I33" s="32" t="str">
        <f t="shared" ref="I33:I38" si="5">IF(F33="","",H12-N12-F33)</f>
        <v/>
      </c>
      <c r="J33" s="34"/>
      <c r="K33" s="2"/>
      <c r="L33" s="405">
        <v>231</v>
      </c>
      <c r="M33" s="408" t="s">
        <v>166</v>
      </c>
      <c r="N33" s="60"/>
      <c r="O33" s="61"/>
      <c r="P33" s="61"/>
      <c r="Q33" s="54" t="str">
        <f t="shared" ref="Q33:Q38" si="6">F33</f>
        <v/>
      </c>
      <c r="R33" s="54" t="str">
        <f t="shared" ref="R33:R38" si="7">IF(I33="","",I33)</f>
        <v/>
      </c>
      <c r="S33" s="62"/>
    </row>
    <row r="34" spans="2:19" x14ac:dyDescent="0.2">
      <c r="B34" s="33"/>
      <c r="C34" s="2"/>
      <c r="D34" s="2"/>
      <c r="E34" s="111"/>
      <c r="F34" s="48" t="str">
        <f t="shared" si="4"/>
        <v/>
      </c>
      <c r="G34" s="12"/>
      <c r="H34" s="8"/>
      <c r="I34" s="49" t="str">
        <f t="shared" si="5"/>
        <v/>
      </c>
      <c r="J34" s="34"/>
      <c r="K34" s="2"/>
      <c r="L34" s="406"/>
      <c r="M34" s="409"/>
      <c r="N34" s="91"/>
      <c r="O34" s="91"/>
      <c r="P34" s="91"/>
      <c r="Q34" s="48" t="str">
        <f t="shared" si="6"/>
        <v/>
      </c>
      <c r="R34" s="48" t="str">
        <f t="shared" si="7"/>
        <v/>
      </c>
      <c r="S34" s="74"/>
    </row>
    <row r="35" spans="2:19" x14ac:dyDescent="0.2">
      <c r="B35" s="33"/>
      <c r="C35" s="2"/>
      <c r="D35" s="2"/>
      <c r="E35" s="111"/>
      <c r="F35" s="48" t="str">
        <f t="shared" si="4"/>
        <v/>
      </c>
      <c r="G35" s="12"/>
      <c r="H35" s="8"/>
      <c r="I35" s="49" t="str">
        <f t="shared" si="5"/>
        <v/>
      </c>
      <c r="J35" s="34"/>
      <c r="K35" s="2"/>
      <c r="L35" s="406"/>
      <c r="M35" s="409"/>
      <c r="N35" s="91"/>
      <c r="O35" s="91"/>
      <c r="P35" s="91"/>
      <c r="Q35" s="54" t="str">
        <f t="shared" si="6"/>
        <v/>
      </c>
      <c r="R35" s="48" t="str">
        <f t="shared" si="7"/>
        <v/>
      </c>
      <c r="S35" s="62"/>
    </row>
    <row r="36" spans="2:19" x14ac:dyDescent="0.2">
      <c r="B36" s="33"/>
      <c r="C36" s="2"/>
      <c r="D36" s="2"/>
      <c r="E36" s="114"/>
      <c r="F36" s="83" t="str">
        <f t="shared" si="4"/>
        <v/>
      </c>
      <c r="G36" s="12"/>
      <c r="H36" s="8"/>
      <c r="I36" s="84" t="str">
        <f t="shared" si="5"/>
        <v/>
      </c>
      <c r="J36" s="34"/>
      <c r="K36" s="2"/>
      <c r="L36" s="406"/>
      <c r="M36" s="409"/>
      <c r="N36" s="92"/>
      <c r="O36" s="92"/>
      <c r="P36" s="92"/>
      <c r="Q36" s="48" t="str">
        <f t="shared" si="6"/>
        <v/>
      </c>
      <c r="R36" s="48" t="str">
        <f t="shared" si="7"/>
        <v/>
      </c>
      <c r="S36" s="74"/>
    </row>
    <row r="37" spans="2:19" x14ac:dyDescent="0.2">
      <c r="B37" s="33"/>
      <c r="C37" s="2"/>
      <c r="D37" s="2"/>
      <c r="E37" s="111"/>
      <c r="F37" s="48" t="str">
        <f t="shared" si="4"/>
        <v/>
      </c>
      <c r="G37" s="12"/>
      <c r="H37" s="8"/>
      <c r="I37" s="49" t="str">
        <f t="shared" si="5"/>
        <v/>
      </c>
      <c r="J37" s="34"/>
      <c r="K37" s="2"/>
      <c r="L37" s="406"/>
      <c r="M37" s="409"/>
      <c r="N37" s="91"/>
      <c r="O37" s="91"/>
      <c r="P37" s="91"/>
      <c r="Q37" s="48" t="str">
        <f t="shared" si="6"/>
        <v/>
      </c>
      <c r="R37" s="48" t="str">
        <f t="shared" si="7"/>
        <v/>
      </c>
      <c r="S37" s="74"/>
    </row>
    <row r="38" spans="2:19" x14ac:dyDescent="0.2">
      <c r="B38" s="33"/>
      <c r="C38" s="2"/>
      <c r="D38" s="2"/>
      <c r="E38" s="122"/>
      <c r="F38" s="93" t="str">
        <f t="shared" si="4"/>
        <v/>
      </c>
      <c r="G38" s="12"/>
      <c r="H38" s="8"/>
      <c r="I38" s="94" t="str">
        <f t="shared" si="5"/>
        <v/>
      </c>
      <c r="J38" s="34"/>
      <c r="K38" s="2"/>
      <c r="L38" s="407"/>
      <c r="M38" s="410"/>
      <c r="N38" s="100"/>
      <c r="O38" s="99"/>
      <c r="P38" s="99"/>
      <c r="Q38" s="54" t="str">
        <f t="shared" si="6"/>
        <v/>
      </c>
      <c r="R38" s="54" t="str">
        <f t="shared" si="7"/>
        <v/>
      </c>
      <c r="S38" s="62"/>
    </row>
    <row r="39" spans="2:19" x14ac:dyDescent="0.2">
      <c r="B39" s="33"/>
      <c r="C39" s="2"/>
      <c r="D39" s="2"/>
      <c r="E39" s="2"/>
      <c r="F39" s="31"/>
      <c r="G39" s="12"/>
      <c r="H39" s="8"/>
      <c r="I39" s="29"/>
      <c r="J39" s="34"/>
      <c r="K39" s="2"/>
      <c r="L39" s="411" t="s">
        <v>12</v>
      </c>
      <c r="M39" s="412"/>
      <c r="N39" s="65"/>
      <c r="O39" s="65"/>
      <c r="P39" s="65"/>
      <c r="Q39" s="47" t="str">
        <f>IF(Q33="","",SUM(Q33:Q38))</f>
        <v/>
      </c>
      <c r="R39" s="47" t="str">
        <f>IF(R33="","",SUM(R33:R38))</f>
        <v/>
      </c>
      <c r="S39" s="96"/>
    </row>
    <row r="40" spans="2:19" x14ac:dyDescent="0.2">
      <c r="B40" s="33"/>
      <c r="C40" s="2"/>
      <c r="D40" s="2"/>
      <c r="E40" s="2"/>
      <c r="F40" s="31"/>
      <c r="G40" s="12"/>
      <c r="H40" s="8"/>
      <c r="I40" s="29"/>
      <c r="J40" s="34"/>
      <c r="K40" s="2"/>
      <c r="L40" s="55"/>
      <c r="M40" s="56"/>
      <c r="N40" s="9"/>
      <c r="O40" s="9"/>
      <c r="P40" s="9"/>
      <c r="Q40" s="9"/>
      <c r="R40" s="9"/>
      <c r="S40" s="57"/>
    </row>
    <row r="41" spans="2:19" x14ac:dyDescent="0.2">
      <c r="B41" s="33"/>
      <c r="C41" s="2"/>
      <c r="D41" s="2"/>
      <c r="E41" s="2"/>
      <c r="F41" s="31"/>
      <c r="G41" s="12"/>
      <c r="H41" s="8"/>
      <c r="I41" s="29"/>
      <c r="J41" s="34"/>
      <c r="K41" s="2"/>
      <c r="L41" s="58"/>
      <c r="M41" s="50"/>
      <c r="N41" s="2"/>
      <c r="O41" s="2"/>
      <c r="P41" s="2"/>
      <c r="Q41" s="2"/>
      <c r="R41" s="2"/>
      <c r="S41" s="34"/>
    </row>
    <row r="42" spans="2:19" x14ac:dyDescent="0.2">
      <c r="B42" s="33"/>
      <c r="C42" s="2"/>
      <c r="D42" s="2"/>
      <c r="E42" s="2"/>
      <c r="F42" s="31"/>
      <c r="G42" s="12"/>
      <c r="H42" s="8"/>
      <c r="I42" s="29"/>
      <c r="J42" s="34"/>
      <c r="K42" s="2"/>
      <c r="L42" s="148" t="s">
        <v>160</v>
      </c>
      <c r="M42" s="50"/>
      <c r="N42" s="2"/>
      <c r="O42" s="2"/>
      <c r="P42" s="2"/>
      <c r="Q42" s="2"/>
      <c r="R42" s="2"/>
      <c r="S42" s="34"/>
    </row>
    <row r="43" spans="2:19" x14ac:dyDescent="0.2">
      <c r="B43" s="33"/>
      <c r="C43" s="2"/>
      <c r="D43" s="2"/>
      <c r="E43" s="2"/>
      <c r="F43" s="2"/>
      <c r="G43" s="12"/>
      <c r="H43" s="8"/>
      <c r="I43" s="2"/>
      <c r="J43" s="34"/>
      <c r="K43" s="2"/>
      <c r="L43" s="130" t="s">
        <v>161</v>
      </c>
      <c r="M43" s="2"/>
      <c r="N43" s="2"/>
      <c r="O43" s="2"/>
      <c r="P43" s="2"/>
      <c r="Q43" s="2"/>
      <c r="R43" s="2"/>
      <c r="S43" s="34"/>
    </row>
    <row r="44" spans="2:19" x14ac:dyDescent="0.2">
      <c r="B44" s="33"/>
      <c r="C44" s="2"/>
      <c r="D44" s="2"/>
      <c r="E44" s="440" t="s">
        <v>57</v>
      </c>
      <c r="F44" s="440"/>
      <c r="G44" s="440"/>
      <c r="H44" s="441"/>
      <c r="I44" s="441"/>
      <c r="J44" s="442"/>
      <c r="K44" s="28"/>
      <c r="L44" s="72" t="s">
        <v>7</v>
      </c>
      <c r="M44" s="73" t="s">
        <v>13</v>
      </c>
      <c r="N44" s="75" t="s">
        <v>1</v>
      </c>
      <c r="O44" s="400" t="s">
        <v>4</v>
      </c>
      <c r="P44" s="401"/>
      <c r="Q44" s="75" t="s">
        <v>8</v>
      </c>
      <c r="R44" s="400" t="s">
        <v>9</v>
      </c>
      <c r="S44" s="402"/>
    </row>
    <row r="45" spans="2:19" ht="54.9" customHeight="1" x14ac:dyDescent="0.2">
      <c r="B45" s="33"/>
      <c r="C45" s="2"/>
      <c r="D45" s="2"/>
      <c r="E45" s="27" t="s">
        <v>153</v>
      </c>
      <c r="F45" s="2"/>
      <c r="G45" s="12"/>
      <c r="H45" s="8"/>
      <c r="I45" s="27" t="s">
        <v>18</v>
      </c>
      <c r="J45" s="34"/>
      <c r="K45" s="2"/>
      <c r="L45" s="35"/>
      <c r="M45" s="10"/>
      <c r="N45" s="76" t="s">
        <v>10</v>
      </c>
      <c r="O45" s="27" t="s">
        <v>19</v>
      </c>
      <c r="P45" s="27" t="s">
        <v>20</v>
      </c>
      <c r="Q45" s="27" t="s">
        <v>21</v>
      </c>
      <c r="R45" s="27" t="s">
        <v>22</v>
      </c>
      <c r="S45" s="77" t="s">
        <v>23</v>
      </c>
    </row>
    <row r="46" spans="2:19" x14ac:dyDescent="0.2">
      <c r="B46" s="33"/>
      <c r="C46" s="2"/>
      <c r="D46" s="2"/>
      <c r="E46" s="3" t="s">
        <v>0</v>
      </c>
      <c r="F46" s="2"/>
      <c r="G46" s="12"/>
      <c r="H46" s="8"/>
      <c r="I46" s="3" t="s">
        <v>0</v>
      </c>
      <c r="J46" s="34"/>
      <c r="K46" s="2"/>
      <c r="L46" s="36"/>
      <c r="M46" s="13"/>
      <c r="N46" s="4" t="s">
        <v>0</v>
      </c>
      <c r="O46" s="4" t="s">
        <v>0</v>
      </c>
      <c r="P46" s="4" t="s">
        <v>0</v>
      </c>
      <c r="Q46" s="4" t="s">
        <v>0</v>
      </c>
      <c r="R46" s="4" t="s">
        <v>0</v>
      </c>
      <c r="S46" s="37" t="s">
        <v>0</v>
      </c>
    </row>
    <row r="47" spans="2:19" x14ac:dyDescent="0.2">
      <c r="B47" s="33"/>
      <c r="C47" s="2"/>
      <c r="D47" s="2"/>
      <c r="E47" s="4" t="s">
        <v>58</v>
      </c>
      <c r="F47" s="2"/>
      <c r="G47" s="12"/>
      <c r="H47" s="8"/>
      <c r="I47" s="4" t="s">
        <v>59</v>
      </c>
      <c r="J47" s="34"/>
      <c r="K47" s="2"/>
      <c r="L47" s="36" t="s">
        <v>60</v>
      </c>
      <c r="M47" s="13" t="s">
        <v>61</v>
      </c>
      <c r="N47" s="14" t="s">
        <v>62</v>
      </c>
      <c r="O47" s="14" t="s">
        <v>63</v>
      </c>
      <c r="P47" s="14" t="s">
        <v>64</v>
      </c>
      <c r="Q47" s="14" t="s">
        <v>65</v>
      </c>
      <c r="R47" s="14" t="s">
        <v>66</v>
      </c>
      <c r="S47" s="53" t="s">
        <v>67</v>
      </c>
    </row>
    <row r="48" spans="2:19" x14ac:dyDescent="0.2">
      <c r="B48" s="33"/>
      <c r="C48" s="2"/>
      <c r="D48" s="2"/>
      <c r="E48" s="6" t="str">
        <f>"="&amp;Q10</f>
        <v>=N</v>
      </c>
      <c r="F48" s="2"/>
      <c r="G48" s="12"/>
      <c r="H48" s="8"/>
      <c r="I48" s="6" t="str">
        <f>"="&amp;H10&amp;"-"&amp;N10&amp;"-"&amp;E47</f>
        <v>=F-K-S</v>
      </c>
      <c r="J48" s="34"/>
      <c r="K48" s="2"/>
      <c r="L48" s="36"/>
      <c r="M48" s="13" t="str">
        <f>"="&amp;C10</f>
        <v>=B</v>
      </c>
      <c r="N48" s="30" t="str">
        <f>"="&amp;E47</f>
        <v>=S</v>
      </c>
      <c r="O48" s="30"/>
      <c r="P48" s="30"/>
      <c r="Q48" s="30"/>
      <c r="R48" s="30" t="str">
        <f>"="&amp;I47</f>
        <v>=T</v>
      </c>
      <c r="S48" s="38"/>
    </row>
    <row r="49" spans="2:19" x14ac:dyDescent="0.2">
      <c r="B49" s="33"/>
      <c r="C49" s="2"/>
      <c r="D49" s="2"/>
      <c r="E49" s="47" t="str">
        <f t="shared" ref="E49:E54" si="8">Q12</f>
        <v/>
      </c>
      <c r="F49" s="2"/>
      <c r="G49" s="12"/>
      <c r="H49" s="8"/>
      <c r="I49" s="32" t="str">
        <f t="shared" ref="I49:I54" si="9">IF(E49="","",H12-N12-E49)</f>
        <v/>
      </c>
      <c r="J49" s="34"/>
      <c r="K49" s="2"/>
      <c r="L49" s="405">
        <v>231</v>
      </c>
      <c r="M49" s="408" t="s">
        <v>166</v>
      </c>
      <c r="N49" s="59" t="str">
        <f t="shared" ref="N49:N54" si="10">E49</f>
        <v/>
      </c>
      <c r="O49" s="61"/>
      <c r="P49" s="61"/>
      <c r="Q49" s="61"/>
      <c r="R49" s="54" t="str">
        <f t="shared" ref="R49:R54" si="11">IF(I49="","",I49)</f>
        <v/>
      </c>
      <c r="S49" s="62"/>
    </row>
    <row r="50" spans="2:19" x14ac:dyDescent="0.2">
      <c r="B50" s="33"/>
      <c r="C50" s="2"/>
      <c r="D50" s="2"/>
      <c r="E50" s="48" t="str">
        <f t="shared" si="8"/>
        <v/>
      </c>
      <c r="F50" s="2"/>
      <c r="G50" s="2"/>
      <c r="H50" s="8"/>
      <c r="I50" s="49" t="str">
        <f t="shared" si="9"/>
        <v/>
      </c>
      <c r="J50" s="34"/>
      <c r="K50" s="2"/>
      <c r="L50" s="406"/>
      <c r="M50" s="409"/>
      <c r="N50" s="48" t="str">
        <f t="shared" si="10"/>
        <v/>
      </c>
      <c r="O50" s="91"/>
      <c r="P50" s="91"/>
      <c r="Q50" s="91"/>
      <c r="R50" s="48" t="str">
        <f t="shared" si="11"/>
        <v/>
      </c>
      <c r="S50" s="74"/>
    </row>
    <row r="51" spans="2:19" x14ac:dyDescent="0.2">
      <c r="B51" s="33"/>
      <c r="C51" s="2"/>
      <c r="D51" s="2"/>
      <c r="E51" s="48" t="str">
        <f t="shared" si="8"/>
        <v/>
      </c>
      <c r="F51" s="2"/>
      <c r="G51" s="2"/>
      <c r="H51" s="8"/>
      <c r="I51" s="49" t="str">
        <f t="shared" si="9"/>
        <v/>
      </c>
      <c r="J51" s="34"/>
      <c r="K51" s="2"/>
      <c r="L51" s="406"/>
      <c r="M51" s="409"/>
      <c r="N51" s="59" t="str">
        <f t="shared" si="10"/>
        <v/>
      </c>
      <c r="O51" s="91"/>
      <c r="P51" s="91"/>
      <c r="Q51" s="91"/>
      <c r="R51" s="48" t="str">
        <f t="shared" si="11"/>
        <v/>
      </c>
      <c r="S51" s="74"/>
    </row>
    <row r="52" spans="2:19" x14ac:dyDescent="0.2">
      <c r="B52" s="33"/>
      <c r="C52" s="2"/>
      <c r="D52" s="2"/>
      <c r="E52" s="83" t="str">
        <f t="shared" si="8"/>
        <v/>
      </c>
      <c r="F52" s="2"/>
      <c r="G52" s="2"/>
      <c r="H52" s="8"/>
      <c r="I52" s="84" t="str">
        <f t="shared" si="9"/>
        <v/>
      </c>
      <c r="J52" s="34"/>
      <c r="K52" s="2"/>
      <c r="L52" s="406"/>
      <c r="M52" s="409"/>
      <c r="N52" s="48" t="str">
        <f t="shared" si="10"/>
        <v/>
      </c>
      <c r="O52" s="92"/>
      <c r="P52" s="92"/>
      <c r="Q52" s="92"/>
      <c r="R52" s="48" t="str">
        <f t="shared" si="11"/>
        <v/>
      </c>
      <c r="S52" s="97"/>
    </row>
    <row r="53" spans="2:19" x14ac:dyDescent="0.2">
      <c r="B53" s="33"/>
      <c r="C53" s="2"/>
      <c r="D53" s="2"/>
      <c r="E53" s="48" t="str">
        <f t="shared" si="8"/>
        <v/>
      </c>
      <c r="F53" s="2"/>
      <c r="G53" s="2"/>
      <c r="H53" s="8"/>
      <c r="I53" s="49" t="str">
        <f t="shared" si="9"/>
        <v/>
      </c>
      <c r="J53" s="34"/>
      <c r="K53" s="2"/>
      <c r="L53" s="406"/>
      <c r="M53" s="409"/>
      <c r="N53" s="48" t="str">
        <f t="shared" si="10"/>
        <v/>
      </c>
      <c r="O53" s="91"/>
      <c r="P53" s="91"/>
      <c r="Q53" s="91"/>
      <c r="R53" s="48" t="str">
        <f t="shared" si="11"/>
        <v/>
      </c>
      <c r="S53" s="74"/>
    </row>
    <row r="54" spans="2:19" x14ac:dyDescent="0.2">
      <c r="B54" s="33"/>
      <c r="C54" s="2"/>
      <c r="D54" s="2"/>
      <c r="E54" s="93" t="str">
        <f t="shared" si="8"/>
        <v/>
      </c>
      <c r="F54" s="2"/>
      <c r="G54" s="2"/>
      <c r="H54" s="8"/>
      <c r="I54" s="94" t="str">
        <f t="shared" si="9"/>
        <v/>
      </c>
      <c r="J54" s="34"/>
      <c r="K54" s="2"/>
      <c r="L54" s="407"/>
      <c r="M54" s="410"/>
      <c r="N54" s="59" t="str">
        <f t="shared" si="10"/>
        <v/>
      </c>
      <c r="O54" s="99"/>
      <c r="P54" s="99"/>
      <c r="Q54" s="99"/>
      <c r="R54" s="54" t="str">
        <f t="shared" si="11"/>
        <v/>
      </c>
      <c r="S54" s="98"/>
    </row>
    <row r="55" spans="2:19" ht="13.8" thickBot="1" x14ac:dyDescent="0.25">
      <c r="B55" s="41"/>
      <c r="C55" s="42"/>
      <c r="D55" s="42"/>
      <c r="E55" s="42"/>
      <c r="F55" s="42"/>
      <c r="G55" s="42"/>
      <c r="H55" s="43"/>
      <c r="I55" s="42"/>
      <c r="J55" s="70"/>
      <c r="K55" s="2"/>
      <c r="L55" s="403" t="s">
        <v>12</v>
      </c>
      <c r="M55" s="404"/>
      <c r="N55" s="67" t="str">
        <f>IF(N49="","",SUM(N49:N54))</f>
        <v/>
      </c>
      <c r="O55" s="66"/>
      <c r="P55" s="66"/>
      <c r="Q55" s="66"/>
      <c r="R55" s="67" t="str">
        <f>IF(R49="","",SUM(R49:R54))</f>
        <v/>
      </c>
      <c r="S55" s="71"/>
    </row>
    <row r="57" spans="2:19" x14ac:dyDescent="0.2">
      <c r="B57" t="s">
        <v>25</v>
      </c>
    </row>
    <row r="58" spans="2:19" x14ac:dyDescent="0.2">
      <c r="B58" s="139" t="s">
        <v>154</v>
      </c>
    </row>
  </sheetData>
  <mergeCells count="55">
    <mergeCell ref="K12:L12"/>
    <mergeCell ref="K13:L13"/>
    <mergeCell ref="Q9:R9"/>
    <mergeCell ref="Q10:R10"/>
    <mergeCell ref="Q11:R11"/>
    <mergeCell ref="Q12:R12"/>
    <mergeCell ref="Q15:R15"/>
    <mergeCell ref="K8:L8"/>
    <mergeCell ref="K9:L9"/>
    <mergeCell ref="K10:L10"/>
    <mergeCell ref="K11:L11"/>
    <mergeCell ref="K15:L15"/>
    <mergeCell ref="E44:J44"/>
    <mergeCell ref="J7:L7"/>
    <mergeCell ref="B23:G23"/>
    <mergeCell ref="C8:D8"/>
    <mergeCell ref="B7:D7"/>
    <mergeCell ref="C10:D10"/>
    <mergeCell ref="H23:J23"/>
    <mergeCell ref="B24:C24"/>
    <mergeCell ref="E28:J28"/>
    <mergeCell ref="C17:D17"/>
    <mergeCell ref="B29:C29"/>
    <mergeCell ref="P7:R7"/>
    <mergeCell ref="C12:D12"/>
    <mergeCell ref="R28:S28"/>
    <mergeCell ref="L23:S23"/>
    <mergeCell ref="Q17:R17"/>
    <mergeCell ref="K17:L17"/>
    <mergeCell ref="E7:I7"/>
    <mergeCell ref="M7:O7"/>
    <mergeCell ref="Q8:R8"/>
    <mergeCell ref="B25:C25"/>
    <mergeCell ref="B26:C26"/>
    <mergeCell ref="C15:D15"/>
    <mergeCell ref="C9:D9"/>
    <mergeCell ref="C11:D11"/>
    <mergeCell ref="C13:D13"/>
    <mergeCell ref="C16:D16"/>
    <mergeCell ref="C14:D14"/>
    <mergeCell ref="L55:M55"/>
    <mergeCell ref="L33:L38"/>
    <mergeCell ref="M33:M38"/>
    <mergeCell ref="L49:L54"/>
    <mergeCell ref="M49:M54"/>
    <mergeCell ref="L39:M39"/>
    <mergeCell ref="K16:L16"/>
    <mergeCell ref="Q16:R16"/>
    <mergeCell ref="Q13:R13"/>
    <mergeCell ref="K14:L14"/>
    <mergeCell ref="Q14:R14"/>
    <mergeCell ref="O44:P44"/>
    <mergeCell ref="R44:S44"/>
    <mergeCell ref="L24:S24"/>
    <mergeCell ref="O28:P28"/>
  </mergeCells>
  <phoneticPr fontId="3"/>
  <pageMargins left="0.9055118110236221" right="0.55118110236220474" top="0.51181102362204722" bottom="0.59055118110236227" header="0.51181102362204722" footer="0.51181102362204722"/>
  <pageSetup paperSize="8" scale="76" orientation="landscape"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topLeftCell="D1" zoomScale="75" zoomScaleNormal="75" zoomScaleSheetLayoutView="75" workbookViewId="0">
      <selection activeCell="B4" sqref="B4"/>
    </sheetView>
  </sheetViews>
  <sheetFormatPr defaultRowHeight="13.2" x14ac:dyDescent="0.2"/>
  <cols>
    <col min="1" max="2" width="13.6640625" customWidth="1"/>
    <col min="3" max="4" width="14.109375" customWidth="1"/>
    <col min="5" max="8" width="13.6640625" customWidth="1"/>
    <col min="9" max="9" width="14.6640625" customWidth="1"/>
    <col min="10" max="10" width="10.6640625" customWidth="1"/>
    <col min="11" max="12" width="11.6640625" customWidth="1"/>
    <col min="13" max="14" width="17.6640625" customWidth="1"/>
    <col min="15" max="15" width="13.6640625" customWidth="1"/>
    <col min="16" max="16" width="11.6640625" customWidth="1"/>
    <col min="17" max="19" width="17.6640625" customWidth="1"/>
    <col min="20" max="20" width="16.77734375" customWidth="1"/>
  </cols>
  <sheetData>
    <row r="1" spans="2:18" ht="21" customHeight="1" x14ac:dyDescent="0.2">
      <c r="B1" s="144" t="s">
        <v>156</v>
      </c>
    </row>
    <row r="2" spans="2:18" x14ac:dyDescent="0.2">
      <c r="B2" s="129"/>
    </row>
    <row r="3" spans="2:18" x14ac:dyDescent="0.2">
      <c r="B3" t="s">
        <v>24</v>
      </c>
    </row>
    <row r="4" spans="2:18" x14ac:dyDescent="0.2">
      <c r="B4" s="145" t="s">
        <v>135</v>
      </c>
    </row>
    <row r="6" spans="2:18" ht="13.8" thickBot="1" x14ac:dyDescent="0.25"/>
    <row r="7" spans="2:18" ht="31.5" customHeight="1" x14ac:dyDescent="0.2">
      <c r="B7" s="451" t="s">
        <v>147</v>
      </c>
      <c r="C7" s="452"/>
      <c r="D7" s="453"/>
      <c r="E7" s="427" t="s">
        <v>148</v>
      </c>
      <c r="F7" s="433"/>
      <c r="G7" s="433"/>
      <c r="H7" s="433"/>
      <c r="I7" s="439"/>
      <c r="J7" s="443" t="s">
        <v>149</v>
      </c>
      <c r="K7" s="444"/>
      <c r="L7" s="445"/>
      <c r="M7" s="427" t="s">
        <v>150</v>
      </c>
      <c r="N7" s="433"/>
      <c r="O7" s="433"/>
      <c r="P7" s="427" t="s">
        <v>151</v>
      </c>
      <c r="Q7" s="428"/>
      <c r="R7" s="429"/>
    </row>
    <row r="8" spans="2:18" ht="89.25" customHeight="1" x14ac:dyDescent="0.2">
      <c r="B8" s="39" t="s">
        <v>139</v>
      </c>
      <c r="C8" s="449" t="s">
        <v>140</v>
      </c>
      <c r="D8" s="450"/>
      <c r="E8" s="26" t="s">
        <v>141</v>
      </c>
      <c r="F8" s="27" t="s">
        <v>138</v>
      </c>
      <c r="G8" s="101" t="s">
        <v>15</v>
      </c>
      <c r="H8" s="27" t="s">
        <v>142</v>
      </c>
      <c r="I8" s="27" t="s">
        <v>143</v>
      </c>
      <c r="J8" s="101" t="s">
        <v>2</v>
      </c>
      <c r="K8" s="474" t="s">
        <v>26</v>
      </c>
      <c r="L8" s="475"/>
      <c r="M8" s="101" t="s">
        <v>16</v>
      </c>
      <c r="N8" s="27" t="s">
        <v>157</v>
      </c>
      <c r="O8" s="27" t="s">
        <v>144</v>
      </c>
      <c r="P8" s="104" t="s">
        <v>145</v>
      </c>
      <c r="Q8" s="464" t="s">
        <v>146</v>
      </c>
      <c r="R8" s="465"/>
    </row>
    <row r="9" spans="2:18" x14ac:dyDescent="0.2">
      <c r="B9" s="44"/>
      <c r="C9" s="418"/>
      <c r="D9" s="419"/>
      <c r="E9" s="18"/>
      <c r="F9" s="3" t="s">
        <v>0</v>
      </c>
      <c r="G9" s="14" t="s">
        <v>69</v>
      </c>
      <c r="H9" s="3" t="s">
        <v>0</v>
      </c>
      <c r="I9" s="3" t="s">
        <v>0</v>
      </c>
      <c r="J9" s="102" t="s">
        <v>69</v>
      </c>
      <c r="K9" s="418" t="s">
        <v>3</v>
      </c>
      <c r="L9" s="419"/>
      <c r="M9" s="102" t="s">
        <v>69</v>
      </c>
      <c r="N9" s="3" t="s">
        <v>0</v>
      </c>
      <c r="O9" s="3" t="s">
        <v>0</v>
      </c>
      <c r="P9" s="102" t="s">
        <v>69</v>
      </c>
      <c r="Q9" s="418" t="s">
        <v>0</v>
      </c>
      <c r="R9" s="466"/>
    </row>
    <row r="10" spans="2:18" x14ac:dyDescent="0.2">
      <c r="B10" s="45" t="s">
        <v>70</v>
      </c>
      <c r="C10" s="454" t="s">
        <v>71</v>
      </c>
      <c r="D10" s="455"/>
      <c r="E10" s="19" t="s">
        <v>72</v>
      </c>
      <c r="F10" s="4" t="s">
        <v>73</v>
      </c>
      <c r="G10" s="14" t="s">
        <v>74</v>
      </c>
      <c r="H10" s="4" t="s">
        <v>75</v>
      </c>
      <c r="I10" s="4" t="s">
        <v>76</v>
      </c>
      <c r="J10" s="14" t="s">
        <v>77</v>
      </c>
      <c r="K10" s="454" t="s">
        <v>78</v>
      </c>
      <c r="L10" s="455"/>
      <c r="M10" s="14" t="s">
        <v>79</v>
      </c>
      <c r="N10" s="4" t="s">
        <v>80</v>
      </c>
      <c r="O10" s="4" t="s">
        <v>81</v>
      </c>
      <c r="P10" s="14" t="s">
        <v>82</v>
      </c>
      <c r="Q10" s="467" t="s">
        <v>83</v>
      </c>
      <c r="R10" s="466"/>
    </row>
    <row r="11" spans="2:18" x14ac:dyDescent="0.2">
      <c r="B11" s="46"/>
      <c r="C11" s="420"/>
      <c r="D11" s="421"/>
      <c r="E11" s="20"/>
      <c r="F11" s="5"/>
      <c r="G11" s="30"/>
      <c r="H11" s="6" t="str">
        <f>"="&amp;F10&amp;"×"&amp;G10&amp;"÷100"</f>
        <v>=D×E÷100</v>
      </c>
      <c r="I11" s="5" t="str">
        <f>"("&amp;H10&amp;"の合計)"</f>
        <v>(Fの合計)</v>
      </c>
      <c r="J11" s="30"/>
      <c r="K11" s="476" t="str">
        <f>"="&amp;H10&amp;"×"&amp;J10&amp;"÷100"</f>
        <v>=F×H÷100</v>
      </c>
      <c r="L11" s="477"/>
      <c r="M11" s="103"/>
      <c r="N11" s="6" t="str">
        <f>"=("&amp;H10&amp;"-"&amp;K10&amp;")×"&amp;M10&amp;"÷100"</f>
        <v>=(F-I)×J÷100</v>
      </c>
      <c r="O11" s="5" t="str">
        <f>"("&amp;N10&amp;"の合計)"</f>
        <v>(Kの合計)</v>
      </c>
      <c r="P11" s="30"/>
      <c r="Q11" s="468" t="str">
        <f>"=("&amp;H10&amp;"-"&amp;K10&amp;")×"&amp;P10&amp;"÷100"</f>
        <v>=(F-I)×M÷100</v>
      </c>
      <c r="R11" s="469"/>
    </row>
    <row r="12" spans="2:18" x14ac:dyDescent="0.2">
      <c r="B12" s="123" t="s">
        <v>42</v>
      </c>
      <c r="C12" s="430" t="s">
        <v>167</v>
      </c>
      <c r="D12" s="431"/>
      <c r="E12" s="105"/>
      <c r="F12" s="106"/>
      <c r="G12" s="107"/>
      <c r="H12" s="51" t="str">
        <f t="shared" ref="H12:H17" si="0">IF(F12="","",F12*G12/100)</f>
        <v/>
      </c>
      <c r="I12" s="7" t="str">
        <f>IF(SUM(H12:H17)=0,"",SUM(H12:H17))</f>
        <v/>
      </c>
      <c r="J12" s="120"/>
      <c r="K12" s="478" t="str">
        <f t="shared" ref="K12:K17" si="1">IF(H12="","",H12*J12/100)</f>
        <v/>
      </c>
      <c r="L12" s="479"/>
      <c r="M12" s="121"/>
      <c r="N12" s="32" t="str">
        <f t="shared" ref="N12:N17" si="2">IF(H12="","",(H12-K12)*M12/100)</f>
        <v/>
      </c>
      <c r="O12" s="87" t="str">
        <f>IF(SUM(N12:N17)=0,"",SUM(N12:N17))</f>
        <v/>
      </c>
      <c r="P12" s="121"/>
      <c r="Q12" s="470" t="str">
        <f t="shared" ref="Q12:Q17" si="3">IF(H12="","",(H12-K12)*P12/100)</f>
        <v/>
      </c>
      <c r="R12" s="471"/>
    </row>
    <row r="13" spans="2:18" x14ac:dyDescent="0.2">
      <c r="B13" s="124"/>
      <c r="C13" s="416" t="s">
        <v>106</v>
      </c>
      <c r="D13" s="417"/>
      <c r="E13" s="108"/>
      <c r="F13" s="109"/>
      <c r="G13" s="135"/>
      <c r="H13" s="79" t="str">
        <f t="shared" si="0"/>
        <v/>
      </c>
      <c r="I13" s="80"/>
      <c r="J13" s="108"/>
      <c r="K13" s="394" t="str">
        <f t="shared" si="1"/>
        <v/>
      </c>
      <c r="L13" s="395"/>
      <c r="M13" s="108"/>
      <c r="N13" s="86" t="str">
        <f t="shared" si="2"/>
        <v/>
      </c>
      <c r="O13" s="88"/>
      <c r="P13" s="135"/>
      <c r="Q13" s="398" t="str">
        <f t="shared" si="3"/>
        <v/>
      </c>
      <c r="R13" s="399"/>
    </row>
    <row r="14" spans="2:18" x14ac:dyDescent="0.2">
      <c r="B14" s="125"/>
      <c r="C14" s="416" t="s">
        <v>107</v>
      </c>
      <c r="D14" s="417"/>
      <c r="E14" s="111"/>
      <c r="F14" s="112"/>
      <c r="G14" s="136"/>
      <c r="H14" s="52" t="str">
        <f t="shared" si="0"/>
        <v/>
      </c>
      <c r="I14" s="81"/>
      <c r="J14" s="111"/>
      <c r="K14" s="394" t="str">
        <f t="shared" si="1"/>
        <v/>
      </c>
      <c r="L14" s="395"/>
      <c r="M14" s="111"/>
      <c r="N14" s="49" t="str">
        <f t="shared" si="2"/>
        <v/>
      </c>
      <c r="O14" s="89"/>
      <c r="P14" s="111"/>
      <c r="Q14" s="396" t="str">
        <f t="shared" si="3"/>
        <v/>
      </c>
      <c r="R14" s="397"/>
    </row>
    <row r="15" spans="2:18" x14ac:dyDescent="0.2">
      <c r="B15" s="126"/>
      <c r="C15" s="416" t="s">
        <v>107</v>
      </c>
      <c r="D15" s="417"/>
      <c r="E15" s="114"/>
      <c r="F15" s="115"/>
      <c r="G15" s="128"/>
      <c r="H15" s="78" t="str">
        <f t="shared" si="0"/>
        <v/>
      </c>
      <c r="I15" s="81"/>
      <c r="J15" s="114"/>
      <c r="K15" s="394" t="str">
        <f t="shared" si="1"/>
        <v/>
      </c>
      <c r="L15" s="395"/>
      <c r="M15" s="114"/>
      <c r="N15" s="84" t="str">
        <f t="shared" si="2"/>
        <v/>
      </c>
      <c r="O15" s="89"/>
      <c r="P15" s="114"/>
      <c r="Q15" s="472" t="str">
        <f t="shared" si="3"/>
        <v/>
      </c>
      <c r="R15" s="473"/>
    </row>
    <row r="16" spans="2:18" x14ac:dyDescent="0.2">
      <c r="B16" s="126"/>
      <c r="C16" s="422"/>
      <c r="D16" s="423"/>
      <c r="E16" s="114"/>
      <c r="F16" s="115"/>
      <c r="G16" s="116"/>
      <c r="H16" s="52" t="str">
        <f t="shared" si="0"/>
        <v/>
      </c>
      <c r="I16" s="81"/>
      <c r="J16" s="114"/>
      <c r="K16" s="394" t="str">
        <f t="shared" si="1"/>
        <v/>
      </c>
      <c r="L16" s="395"/>
      <c r="M16" s="111"/>
      <c r="N16" s="49" t="str">
        <f t="shared" si="2"/>
        <v/>
      </c>
      <c r="O16" s="89"/>
      <c r="P16" s="114"/>
      <c r="Q16" s="396" t="str">
        <f t="shared" si="3"/>
        <v/>
      </c>
      <c r="R16" s="397"/>
    </row>
    <row r="17" spans="2:19" ht="13.8" thickBot="1" x14ac:dyDescent="0.25">
      <c r="B17" s="127"/>
      <c r="C17" s="462"/>
      <c r="D17" s="463"/>
      <c r="E17" s="117"/>
      <c r="F17" s="118"/>
      <c r="G17" s="119"/>
      <c r="H17" s="85" t="str">
        <f t="shared" si="0"/>
        <v/>
      </c>
      <c r="I17" s="82"/>
      <c r="J17" s="117"/>
      <c r="K17" s="437" t="str">
        <f t="shared" si="1"/>
        <v/>
      </c>
      <c r="L17" s="438"/>
      <c r="M17" s="117"/>
      <c r="N17" s="95" t="str">
        <f t="shared" si="2"/>
        <v/>
      </c>
      <c r="O17" s="90"/>
      <c r="P17" s="117"/>
      <c r="Q17" s="435" t="str">
        <f t="shared" si="3"/>
        <v/>
      </c>
      <c r="R17" s="436"/>
    </row>
    <row r="18" spans="2:19" x14ac:dyDescent="0.2">
      <c r="B18" s="2"/>
      <c r="C18" s="28"/>
      <c r="D18" s="28"/>
      <c r="E18" s="2"/>
      <c r="F18" s="2"/>
      <c r="G18" s="2"/>
      <c r="H18" s="2"/>
      <c r="J18" s="2"/>
      <c r="K18" s="2"/>
      <c r="L18" s="2"/>
      <c r="M18" s="2"/>
      <c r="N18" s="2"/>
      <c r="O18" s="2"/>
      <c r="Q18" s="2"/>
      <c r="R18" s="2"/>
    </row>
    <row r="19" spans="2:19" x14ac:dyDescent="0.2">
      <c r="B19" s="2"/>
      <c r="C19" s="28"/>
      <c r="D19" s="28"/>
      <c r="E19" s="2"/>
      <c r="F19" s="2"/>
      <c r="G19" s="2"/>
      <c r="H19" s="2"/>
      <c r="J19" s="2"/>
      <c r="K19" s="2"/>
      <c r="L19" s="2"/>
      <c r="M19" s="2"/>
      <c r="N19" s="2"/>
      <c r="O19" s="2"/>
      <c r="Q19" s="2"/>
      <c r="R19" s="2"/>
    </row>
    <row r="20" spans="2:19" x14ac:dyDescent="0.2">
      <c r="B20" s="2"/>
      <c r="C20" s="28"/>
      <c r="D20" s="28"/>
      <c r="E20" s="2"/>
      <c r="F20" s="2"/>
      <c r="G20" s="2"/>
      <c r="H20" s="2"/>
      <c r="J20" s="2"/>
      <c r="K20" s="2"/>
      <c r="L20" s="2"/>
      <c r="M20" s="2"/>
      <c r="N20" s="2"/>
      <c r="O20" s="2"/>
      <c r="Q20" s="2"/>
      <c r="R20" s="2"/>
    </row>
    <row r="21" spans="2:19" x14ac:dyDescent="0.2">
      <c r="B21" s="2"/>
      <c r="C21" s="28"/>
      <c r="D21" s="28"/>
      <c r="E21" s="2"/>
      <c r="F21" s="2"/>
      <c r="G21" s="2"/>
      <c r="H21" s="2"/>
      <c r="J21" s="2"/>
      <c r="K21" s="2"/>
      <c r="L21" s="2"/>
      <c r="M21" s="2"/>
      <c r="N21" s="2"/>
      <c r="O21" s="2"/>
      <c r="Q21" s="2"/>
      <c r="R21" s="2"/>
    </row>
    <row r="22" spans="2:19" ht="13.8" thickBot="1" x14ac:dyDescent="0.25"/>
    <row r="23" spans="2:19" x14ac:dyDescent="0.2">
      <c r="B23" s="446" t="s">
        <v>14</v>
      </c>
      <c r="C23" s="447"/>
      <c r="D23" s="447"/>
      <c r="E23" s="447"/>
      <c r="F23" s="447"/>
      <c r="G23" s="448"/>
      <c r="H23" s="456" t="s">
        <v>5</v>
      </c>
      <c r="I23" s="452"/>
      <c r="J23" s="457"/>
      <c r="K23" s="28"/>
      <c r="L23" s="432" t="s">
        <v>6</v>
      </c>
      <c r="M23" s="433"/>
      <c r="N23" s="433"/>
      <c r="O23" s="433"/>
      <c r="P23" s="433"/>
      <c r="Q23" s="433"/>
      <c r="R23" s="433"/>
      <c r="S23" s="434"/>
    </row>
    <row r="24" spans="2:19" s="1" customFormat="1" ht="13.5" customHeight="1" x14ac:dyDescent="0.2">
      <c r="B24" s="458" t="s">
        <v>4</v>
      </c>
      <c r="C24" s="459"/>
      <c r="D24" s="23"/>
      <c r="E24" s="23"/>
      <c r="F24" s="23"/>
      <c r="G24" s="21"/>
      <c r="H24" s="24"/>
      <c r="I24" s="23"/>
      <c r="J24" s="63"/>
      <c r="K24" s="11"/>
      <c r="L24" s="424" t="s">
        <v>11</v>
      </c>
      <c r="M24" s="425"/>
      <c r="N24" s="425"/>
      <c r="O24" s="425"/>
      <c r="P24" s="425"/>
      <c r="Q24" s="425"/>
      <c r="R24" s="425"/>
      <c r="S24" s="426"/>
    </row>
    <row r="25" spans="2:19" x14ac:dyDescent="0.2">
      <c r="B25" s="413" t="s">
        <v>0</v>
      </c>
      <c r="C25" s="414"/>
      <c r="D25" s="2"/>
      <c r="E25" s="2"/>
      <c r="F25" s="2"/>
      <c r="G25" s="12"/>
      <c r="H25" s="8"/>
      <c r="I25" s="2"/>
      <c r="J25" s="34"/>
      <c r="K25" s="2"/>
      <c r="L25" s="33"/>
      <c r="M25" s="2"/>
      <c r="N25" s="2"/>
      <c r="O25" s="2"/>
      <c r="P25" s="2"/>
      <c r="Q25" s="2"/>
      <c r="R25" s="2"/>
      <c r="S25" s="34"/>
    </row>
    <row r="26" spans="2:19" x14ac:dyDescent="0.2">
      <c r="B26" s="415" t="s">
        <v>84</v>
      </c>
      <c r="C26" s="414"/>
      <c r="D26" s="2"/>
      <c r="E26" s="2"/>
      <c r="F26" s="2"/>
      <c r="G26" s="12"/>
      <c r="H26" s="8"/>
      <c r="I26" s="2"/>
      <c r="J26" s="34"/>
      <c r="K26" s="2"/>
      <c r="L26" s="130" t="s">
        <v>158</v>
      </c>
      <c r="M26" s="2"/>
      <c r="N26" s="2"/>
      <c r="O26" s="2"/>
      <c r="P26" s="2"/>
      <c r="Q26" s="2"/>
      <c r="R26" s="2"/>
      <c r="S26" s="34"/>
    </row>
    <row r="27" spans="2:19" x14ac:dyDescent="0.2">
      <c r="B27" s="147"/>
      <c r="C27" s="146"/>
      <c r="D27" s="2"/>
      <c r="E27" s="2"/>
      <c r="F27" s="2"/>
      <c r="G27" s="2"/>
      <c r="H27" s="8"/>
      <c r="I27" s="2"/>
      <c r="J27" s="34"/>
      <c r="K27" s="2"/>
      <c r="L27" s="130" t="s">
        <v>159</v>
      </c>
      <c r="M27" s="2"/>
      <c r="N27" s="2"/>
      <c r="O27" s="2"/>
      <c r="P27" s="2"/>
      <c r="Q27" s="2"/>
      <c r="R27" s="2"/>
      <c r="S27" s="34"/>
    </row>
    <row r="28" spans="2:19" s="1" customFormat="1" x14ac:dyDescent="0.2">
      <c r="B28" s="40"/>
      <c r="C28" s="22"/>
      <c r="D28" s="11"/>
      <c r="E28" s="440" t="s">
        <v>44</v>
      </c>
      <c r="F28" s="460"/>
      <c r="G28" s="460"/>
      <c r="H28" s="460"/>
      <c r="I28" s="460"/>
      <c r="J28" s="461"/>
      <c r="K28" s="11"/>
      <c r="L28" s="72" t="s">
        <v>7</v>
      </c>
      <c r="M28" s="73" t="s">
        <v>13</v>
      </c>
      <c r="N28" s="75" t="s">
        <v>1</v>
      </c>
      <c r="O28" s="400" t="s">
        <v>4</v>
      </c>
      <c r="P28" s="401"/>
      <c r="Q28" s="75" t="s">
        <v>8</v>
      </c>
      <c r="R28" s="400" t="s">
        <v>9</v>
      </c>
      <c r="S28" s="402"/>
    </row>
    <row r="29" spans="2:19" ht="47.25" customHeight="1" x14ac:dyDescent="0.2">
      <c r="B29" s="356">
        <v>0</v>
      </c>
      <c r="C29" s="357"/>
      <c r="D29" s="2"/>
      <c r="E29" s="101" t="s">
        <v>17</v>
      </c>
      <c r="F29" s="27" t="s">
        <v>152</v>
      </c>
      <c r="G29" s="12"/>
      <c r="H29" s="8"/>
      <c r="I29" s="27" t="s">
        <v>18</v>
      </c>
      <c r="J29" s="68"/>
      <c r="K29" s="15"/>
      <c r="L29" s="35"/>
      <c r="M29" s="10"/>
      <c r="N29" s="76" t="s">
        <v>10</v>
      </c>
      <c r="O29" s="27" t="s">
        <v>19</v>
      </c>
      <c r="P29" s="27" t="s">
        <v>20</v>
      </c>
      <c r="Q29" s="27" t="s">
        <v>21</v>
      </c>
      <c r="R29" s="27" t="s">
        <v>22</v>
      </c>
      <c r="S29" s="77" t="s">
        <v>23</v>
      </c>
    </row>
    <row r="30" spans="2:19" x14ac:dyDescent="0.2">
      <c r="B30" s="33"/>
      <c r="C30" s="2"/>
      <c r="D30" s="2"/>
      <c r="E30" s="14" t="s">
        <v>45</v>
      </c>
      <c r="F30" s="3" t="s">
        <v>0</v>
      </c>
      <c r="G30" s="12"/>
      <c r="H30" s="8"/>
      <c r="I30" s="3" t="s">
        <v>0</v>
      </c>
      <c r="J30" s="64"/>
      <c r="K30" s="16"/>
      <c r="L30" s="36"/>
      <c r="M30" s="13"/>
      <c r="N30" s="4" t="s">
        <v>0</v>
      </c>
      <c r="O30" s="4" t="s">
        <v>0</v>
      </c>
      <c r="P30" s="4" t="s">
        <v>0</v>
      </c>
      <c r="Q30" s="4" t="s">
        <v>0</v>
      </c>
      <c r="R30" s="4" t="s">
        <v>0</v>
      </c>
      <c r="S30" s="37" t="s">
        <v>0</v>
      </c>
    </row>
    <row r="31" spans="2:19" x14ac:dyDescent="0.2">
      <c r="B31" s="33"/>
      <c r="C31" s="2"/>
      <c r="D31" s="2"/>
      <c r="E31" s="14" t="s">
        <v>85</v>
      </c>
      <c r="F31" s="14" t="s">
        <v>86</v>
      </c>
      <c r="G31" s="12"/>
      <c r="H31" s="8"/>
      <c r="I31" s="4" t="s">
        <v>87</v>
      </c>
      <c r="J31" s="64"/>
      <c r="K31" s="16"/>
      <c r="L31" s="36" t="s">
        <v>88</v>
      </c>
      <c r="M31" s="13" t="s">
        <v>89</v>
      </c>
      <c r="N31" s="14" t="s">
        <v>90</v>
      </c>
      <c r="O31" s="14" t="s">
        <v>91</v>
      </c>
      <c r="P31" s="14" t="s">
        <v>92</v>
      </c>
      <c r="Q31" s="14" t="s">
        <v>93</v>
      </c>
      <c r="R31" s="14" t="s">
        <v>94</v>
      </c>
      <c r="S31" s="53" t="s">
        <v>95</v>
      </c>
    </row>
    <row r="32" spans="2:19" x14ac:dyDescent="0.2">
      <c r="B32" s="33"/>
      <c r="C32" s="2"/>
      <c r="D32" s="2"/>
      <c r="E32" s="103"/>
      <c r="F32" s="25" t="str">
        <f>"="&amp;Q10&amp;"×"&amp;E31&amp;"÷100"</f>
        <v>=N×P÷100</v>
      </c>
      <c r="G32" s="12"/>
      <c r="H32" s="8"/>
      <c r="I32" s="6" t="str">
        <f>"="&amp;H10&amp;"-"&amp;N10&amp;"-"&amp;F31</f>
        <v>=F-K-Q</v>
      </c>
      <c r="J32" s="69"/>
      <c r="K32" s="17"/>
      <c r="L32" s="36"/>
      <c r="M32" s="13" t="str">
        <f>"="&amp;C10</f>
        <v>=B</v>
      </c>
      <c r="N32" s="30"/>
      <c r="O32" s="30"/>
      <c r="P32" s="30"/>
      <c r="Q32" s="30" t="str">
        <f>"="&amp;F31</f>
        <v>=Q</v>
      </c>
      <c r="R32" s="30" t="str">
        <f>"="&amp;I31</f>
        <v>=R</v>
      </c>
      <c r="S32" s="38"/>
    </row>
    <row r="33" spans="2:19" x14ac:dyDescent="0.2">
      <c r="B33" s="33"/>
      <c r="C33" s="2"/>
      <c r="D33" s="2"/>
      <c r="E33" s="121"/>
      <c r="F33" s="47" t="str">
        <f t="shared" ref="F33:F38" si="4">IF(Q12="","",Q12*E33/100)</f>
        <v/>
      </c>
      <c r="G33" s="12"/>
      <c r="H33" s="8"/>
      <c r="I33" s="32" t="str">
        <f t="shared" ref="I33:I38" si="5">IF(F33="","",H12-N12-F33)</f>
        <v/>
      </c>
      <c r="J33" s="34"/>
      <c r="K33" s="2"/>
      <c r="L33" s="405">
        <v>311</v>
      </c>
      <c r="M33" s="408" t="s">
        <v>168</v>
      </c>
      <c r="N33" s="60"/>
      <c r="O33" s="61"/>
      <c r="P33" s="61"/>
      <c r="Q33" s="54" t="str">
        <f t="shared" ref="Q33:Q38" si="6">F33</f>
        <v/>
      </c>
      <c r="R33" s="54" t="str">
        <f t="shared" ref="R33:R38" si="7">IF(I33="","",I33)</f>
        <v/>
      </c>
      <c r="S33" s="62"/>
    </row>
    <row r="34" spans="2:19" x14ac:dyDescent="0.2">
      <c r="B34" s="33"/>
      <c r="C34" s="2"/>
      <c r="D34" s="2"/>
      <c r="E34" s="111"/>
      <c r="F34" s="48" t="str">
        <f t="shared" si="4"/>
        <v/>
      </c>
      <c r="G34" s="12"/>
      <c r="H34" s="8"/>
      <c r="I34" s="49" t="str">
        <f t="shared" si="5"/>
        <v/>
      </c>
      <c r="J34" s="34"/>
      <c r="K34" s="2"/>
      <c r="L34" s="406"/>
      <c r="M34" s="409"/>
      <c r="N34" s="91"/>
      <c r="O34" s="91"/>
      <c r="P34" s="91"/>
      <c r="Q34" s="48" t="str">
        <f t="shared" si="6"/>
        <v/>
      </c>
      <c r="R34" s="48" t="str">
        <f t="shared" si="7"/>
        <v/>
      </c>
      <c r="S34" s="74"/>
    </row>
    <row r="35" spans="2:19" x14ac:dyDescent="0.2">
      <c r="B35" s="33"/>
      <c r="C35" s="2"/>
      <c r="D35" s="2"/>
      <c r="E35" s="111"/>
      <c r="F35" s="48" t="str">
        <f t="shared" si="4"/>
        <v/>
      </c>
      <c r="G35" s="12"/>
      <c r="H35" s="8"/>
      <c r="I35" s="49" t="str">
        <f t="shared" si="5"/>
        <v/>
      </c>
      <c r="J35" s="34"/>
      <c r="K35" s="2"/>
      <c r="L35" s="406"/>
      <c r="M35" s="409"/>
      <c r="N35" s="91"/>
      <c r="O35" s="91"/>
      <c r="P35" s="91"/>
      <c r="Q35" s="54" t="str">
        <f t="shared" si="6"/>
        <v/>
      </c>
      <c r="R35" s="48" t="str">
        <f t="shared" si="7"/>
        <v/>
      </c>
      <c r="S35" s="62"/>
    </row>
    <row r="36" spans="2:19" x14ac:dyDescent="0.2">
      <c r="B36" s="33"/>
      <c r="C36" s="2"/>
      <c r="D36" s="2"/>
      <c r="E36" s="114"/>
      <c r="F36" s="83" t="str">
        <f t="shared" si="4"/>
        <v/>
      </c>
      <c r="G36" s="12"/>
      <c r="H36" s="8"/>
      <c r="I36" s="84" t="str">
        <f t="shared" si="5"/>
        <v/>
      </c>
      <c r="J36" s="34"/>
      <c r="K36" s="2"/>
      <c r="L36" s="406"/>
      <c r="M36" s="409"/>
      <c r="N36" s="92"/>
      <c r="O36" s="92"/>
      <c r="P36" s="92"/>
      <c r="Q36" s="48" t="str">
        <f t="shared" si="6"/>
        <v/>
      </c>
      <c r="R36" s="48" t="str">
        <f t="shared" si="7"/>
        <v/>
      </c>
      <c r="S36" s="74"/>
    </row>
    <row r="37" spans="2:19" x14ac:dyDescent="0.2">
      <c r="B37" s="33"/>
      <c r="C37" s="2"/>
      <c r="D37" s="2"/>
      <c r="E37" s="111"/>
      <c r="F37" s="48" t="str">
        <f t="shared" si="4"/>
        <v/>
      </c>
      <c r="G37" s="12"/>
      <c r="H37" s="8"/>
      <c r="I37" s="49" t="str">
        <f t="shared" si="5"/>
        <v/>
      </c>
      <c r="J37" s="34"/>
      <c r="K37" s="2"/>
      <c r="L37" s="406"/>
      <c r="M37" s="409"/>
      <c r="N37" s="91"/>
      <c r="O37" s="91"/>
      <c r="P37" s="91"/>
      <c r="Q37" s="48" t="str">
        <f t="shared" si="6"/>
        <v/>
      </c>
      <c r="R37" s="48" t="str">
        <f t="shared" si="7"/>
        <v/>
      </c>
      <c r="S37" s="74"/>
    </row>
    <row r="38" spans="2:19" x14ac:dyDescent="0.2">
      <c r="B38" s="33"/>
      <c r="C38" s="2"/>
      <c r="D38" s="2"/>
      <c r="E38" s="122"/>
      <c r="F38" s="93" t="str">
        <f t="shared" si="4"/>
        <v/>
      </c>
      <c r="G38" s="12"/>
      <c r="H38" s="8"/>
      <c r="I38" s="94" t="str">
        <f t="shared" si="5"/>
        <v/>
      </c>
      <c r="J38" s="34"/>
      <c r="K38" s="2"/>
      <c r="L38" s="407"/>
      <c r="M38" s="410"/>
      <c r="N38" s="100"/>
      <c r="O38" s="99"/>
      <c r="P38" s="99"/>
      <c r="Q38" s="54" t="str">
        <f t="shared" si="6"/>
        <v/>
      </c>
      <c r="R38" s="54" t="str">
        <f t="shared" si="7"/>
        <v/>
      </c>
      <c r="S38" s="62"/>
    </row>
    <row r="39" spans="2:19" x14ac:dyDescent="0.2">
      <c r="B39" s="33"/>
      <c r="C39" s="2"/>
      <c r="D39" s="2"/>
      <c r="E39" s="2"/>
      <c r="F39" s="31"/>
      <c r="G39" s="12"/>
      <c r="H39" s="8"/>
      <c r="I39" s="29"/>
      <c r="J39" s="34"/>
      <c r="K39" s="2"/>
      <c r="L39" s="411" t="s">
        <v>12</v>
      </c>
      <c r="M39" s="412"/>
      <c r="N39" s="65"/>
      <c r="O39" s="65"/>
      <c r="P39" s="65"/>
      <c r="Q39" s="47" t="str">
        <f>IF(Q33="","",SUM(Q33:Q38))</f>
        <v/>
      </c>
      <c r="R39" s="47" t="str">
        <f>IF(R33="","",SUM(R33:R38))</f>
        <v/>
      </c>
      <c r="S39" s="96"/>
    </row>
    <row r="40" spans="2:19" x14ac:dyDescent="0.2">
      <c r="B40" s="33"/>
      <c r="C40" s="2"/>
      <c r="D40" s="2"/>
      <c r="E40" s="2"/>
      <c r="F40" s="31"/>
      <c r="G40" s="12"/>
      <c r="H40" s="8"/>
      <c r="I40" s="29"/>
      <c r="J40" s="34"/>
      <c r="K40" s="2"/>
      <c r="L40" s="55"/>
      <c r="M40" s="56"/>
      <c r="N40" s="9"/>
      <c r="O40" s="9"/>
      <c r="P40" s="9"/>
      <c r="Q40" s="9"/>
      <c r="R40" s="9"/>
      <c r="S40" s="57"/>
    </row>
    <row r="41" spans="2:19" x14ac:dyDescent="0.2">
      <c r="B41" s="33"/>
      <c r="C41" s="2"/>
      <c r="D41" s="2"/>
      <c r="E41" s="2"/>
      <c r="F41" s="31"/>
      <c r="G41" s="12"/>
      <c r="H41" s="8"/>
      <c r="I41" s="29"/>
      <c r="J41" s="34"/>
      <c r="K41" s="2"/>
      <c r="L41" s="58"/>
      <c r="M41" s="50"/>
      <c r="N41" s="2"/>
      <c r="O41" s="2"/>
      <c r="P41" s="2"/>
      <c r="Q41" s="2"/>
      <c r="R41" s="2"/>
      <c r="S41" s="34"/>
    </row>
    <row r="42" spans="2:19" x14ac:dyDescent="0.2">
      <c r="B42" s="33"/>
      <c r="C42" s="2"/>
      <c r="D42" s="2"/>
      <c r="E42" s="2"/>
      <c r="F42" s="31"/>
      <c r="G42" s="12"/>
      <c r="H42" s="8"/>
      <c r="I42" s="29"/>
      <c r="J42" s="34"/>
      <c r="K42" s="2"/>
      <c r="L42" s="148" t="s">
        <v>160</v>
      </c>
      <c r="M42" s="50"/>
      <c r="N42" s="2"/>
      <c r="O42" s="2"/>
      <c r="P42" s="2"/>
      <c r="Q42" s="2"/>
      <c r="R42" s="2"/>
      <c r="S42" s="34"/>
    </row>
    <row r="43" spans="2:19" x14ac:dyDescent="0.2">
      <c r="B43" s="33"/>
      <c r="C43" s="2"/>
      <c r="D43" s="2"/>
      <c r="E43" s="2"/>
      <c r="F43" s="2"/>
      <c r="G43" s="12"/>
      <c r="H43" s="8"/>
      <c r="I43" s="2"/>
      <c r="J43" s="34"/>
      <c r="K43" s="2"/>
      <c r="L43" s="130" t="s">
        <v>161</v>
      </c>
      <c r="M43" s="2"/>
      <c r="N43" s="2"/>
      <c r="O43" s="2"/>
      <c r="P43" s="2"/>
      <c r="Q43" s="2"/>
      <c r="R43" s="2"/>
      <c r="S43" s="34"/>
    </row>
    <row r="44" spans="2:19" x14ac:dyDescent="0.2">
      <c r="B44" s="33"/>
      <c r="C44" s="2"/>
      <c r="D44" s="2"/>
      <c r="E44" s="440" t="s">
        <v>57</v>
      </c>
      <c r="F44" s="440"/>
      <c r="G44" s="440"/>
      <c r="H44" s="441"/>
      <c r="I44" s="441"/>
      <c r="J44" s="442"/>
      <c r="K44" s="28"/>
      <c r="L44" s="72" t="s">
        <v>7</v>
      </c>
      <c r="M44" s="73" t="s">
        <v>13</v>
      </c>
      <c r="N44" s="75" t="s">
        <v>1</v>
      </c>
      <c r="O44" s="400" t="s">
        <v>4</v>
      </c>
      <c r="P44" s="401"/>
      <c r="Q44" s="75" t="s">
        <v>8</v>
      </c>
      <c r="R44" s="400" t="s">
        <v>9</v>
      </c>
      <c r="S44" s="402"/>
    </row>
    <row r="45" spans="2:19" ht="54.9" customHeight="1" x14ac:dyDescent="0.2">
      <c r="B45" s="33"/>
      <c r="C45" s="2"/>
      <c r="D45" s="2"/>
      <c r="E45" s="27" t="s">
        <v>153</v>
      </c>
      <c r="F45" s="2"/>
      <c r="G45" s="12"/>
      <c r="H45" s="8"/>
      <c r="I45" s="27" t="s">
        <v>18</v>
      </c>
      <c r="J45" s="34"/>
      <c r="K45" s="2"/>
      <c r="L45" s="35"/>
      <c r="M45" s="10"/>
      <c r="N45" s="76" t="s">
        <v>10</v>
      </c>
      <c r="O45" s="27" t="s">
        <v>19</v>
      </c>
      <c r="P45" s="27" t="s">
        <v>20</v>
      </c>
      <c r="Q45" s="27" t="s">
        <v>21</v>
      </c>
      <c r="R45" s="27" t="s">
        <v>22</v>
      </c>
      <c r="S45" s="77" t="s">
        <v>23</v>
      </c>
    </row>
    <row r="46" spans="2:19" x14ac:dyDescent="0.2">
      <c r="B46" s="33"/>
      <c r="C46" s="2"/>
      <c r="D46" s="2"/>
      <c r="E46" s="3" t="s">
        <v>0</v>
      </c>
      <c r="F46" s="2"/>
      <c r="G46" s="12"/>
      <c r="H46" s="8"/>
      <c r="I46" s="3" t="s">
        <v>0</v>
      </c>
      <c r="J46" s="34"/>
      <c r="K46" s="2"/>
      <c r="L46" s="36"/>
      <c r="M46" s="13"/>
      <c r="N46" s="4" t="s">
        <v>0</v>
      </c>
      <c r="O46" s="4" t="s">
        <v>0</v>
      </c>
      <c r="P46" s="4" t="s">
        <v>0</v>
      </c>
      <c r="Q46" s="4" t="s">
        <v>0</v>
      </c>
      <c r="R46" s="4" t="s">
        <v>0</v>
      </c>
      <c r="S46" s="37" t="s">
        <v>0</v>
      </c>
    </row>
    <row r="47" spans="2:19" x14ac:dyDescent="0.2">
      <c r="B47" s="33"/>
      <c r="C47" s="2"/>
      <c r="D47" s="2"/>
      <c r="E47" s="4" t="s">
        <v>96</v>
      </c>
      <c r="F47" s="2"/>
      <c r="G47" s="12"/>
      <c r="H47" s="8"/>
      <c r="I47" s="4" t="s">
        <v>97</v>
      </c>
      <c r="J47" s="34"/>
      <c r="K47" s="2"/>
      <c r="L47" s="36" t="s">
        <v>98</v>
      </c>
      <c r="M47" s="13" t="s">
        <v>99</v>
      </c>
      <c r="N47" s="14" t="s">
        <v>100</v>
      </c>
      <c r="O47" s="14" t="s">
        <v>101</v>
      </c>
      <c r="P47" s="14" t="s">
        <v>102</v>
      </c>
      <c r="Q47" s="14" t="s">
        <v>103</v>
      </c>
      <c r="R47" s="14" t="s">
        <v>104</v>
      </c>
      <c r="S47" s="53" t="s">
        <v>105</v>
      </c>
    </row>
    <row r="48" spans="2:19" x14ac:dyDescent="0.2">
      <c r="B48" s="33"/>
      <c r="C48" s="2"/>
      <c r="D48" s="2"/>
      <c r="E48" s="6" t="str">
        <f>"="&amp;Q10</f>
        <v>=N</v>
      </c>
      <c r="F48" s="2"/>
      <c r="G48" s="12"/>
      <c r="H48" s="8"/>
      <c r="I48" s="6" t="str">
        <f>"="&amp;H10&amp;"-"&amp;N10&amp;"-"&amp;E47</f>
        <v>=F-K-S</v>
      </c>
      <c r="J48" s="34"/>
      <c r="K48" s="2"/>
      <c r="L48" s="36"/>
      <c r="M48" s="13" t="str">
        <f>"="&amp;C10</f>
        <v>=B</v>
      </c>
      <c r="N48" s="30" t="str">
        <f>"="&amp;E47</f>
        <v>=S</v>
      </c>
      <c r="O48" s="30"/>
      <c r="P48" s="30"/>
      <c r="Q48" s="30"/>
      <c r="R48" s="30" t="str">
        <f>"="&amp;I47</f>
        <v>=T</v>
      </c>
      <c r="S48" s="38"/>
    </row>
    <row r="49" spans="2:19" x14ac:dyDescent="0.2">
      <c r="B49" s="33"/>
      <c r="C49" s="2"/>
      <c r="D49" s="2"/>
      <c r="E49" s="47" t="str">
        <f t="shared" ref="E49:E54" si="8">Q12</f>
        <v/>
      </c>
      <c r="F49" s="2"/>
      <c r="G49" s="12"/>
      <c r="H49" s="8"/>
      <c r="I49" s="32" t="str">
        <f t="shared" ref="I49:I54" si="9">IF(E49="","",H12-N12-E49)</f>
        <v/>
      </c>
      <c r="J49" s="34"/>
      <c r="K49" s="2"/>
      <c r="L49" s="405">
        <v>311</v>
      </c>
      <c r="M49" s="408" t="s">
        <v>168</v>
      </c>
      <c r="N49" s="59" t="str">
        <f t="shared" ref="N49:N54" si="10">E49</f>
        <v/>
      </c>
      <c r="O49" s="61"/>
      <c r="P49" s="61"/>
      <c r="Q49" s="61"/>
      <c r="R49" s="54" t="str">
        <f t="shared" ref="R49:R54" si="11">IF(I49="","",I49)</f>
        <v/>
      </c>
      <c r="S49" s="62"/>
    </row>
    <row r="50" spans="2:19" x14ac:dyDescent="0.2">
      <c r="B50" s="33"/>
      <c r="C50" s="2"/>
      <c r="D50" s="2"/>
      <c r="E50" s="48" t="str">
        <f t="shared" si="8"/>
        <v/>
      </c>
      <c r="F50" s="2"/>
      <c r="G50" s="2"/>
      <c r="H50" s="8"/>
      <c r="I50" s="49" t="str">
        <f t="shared" si="9"/>
        <v/>
      </c>
      <c r="J50" s="34"/>
      <c r="K50" s="2"/>
      <c r="L50" s="406"/>
      <c r="M50" s="409"/>
      <c r="N50" s="48" t="str">
        <f t="shared" si="10"/>
        <v/>
      </c>
      <c r="O50" s="91"/>
      <c r="P50" s="91"/>
      <c r="Q50" s="91"/>
      <c r="R50" s="48" t="str">
        <f t="shared" si="11"/>
        <v/>
      </c>
      <c r="S50" s="74"/>
    </row>
    <row r="51" spans="2:19" x14ac:dyDescent="0.2">
      <c r="B51" s="33"/>
      <c r="C51" s="2"/>
      <c r="D51" s="2"/>
      <c r="E51" s="48" t="str">
        <f t="shared" si="8"/>
        <v/>
      </c>
      <c r="F51" s="2"/>
      <c r="G51" s="2"/>
      <c r="H51" s="8"/>
      <c r="I51" s="49" t="str">
        <f t="shared" si="9"/>
        <v/>
      </c>
      <c r="J51" s="34"/>
      <c r="K51" s="2"/>
      <c r="L51" s="406"/>
      <c r="M51" s="409"/>
      <c r="N51" s="59" t="str">
        <f t="shared" si="10"/>
        <v/>
      </c>
      <c r="O51" s="91"/>
      <c r="P51" s="91"/>
      <c r="Q51" s="91"/>
      <c r="R51" s="48" t="str">
        <f t="shared" si="11"/>
        <v/>
      </c>
      <c r="S51" s="74"/>
    </row>
    <row r="52" spans="2:19" x14ac:dyDescent="0.2">
      <c r="B52" s="33"/>
      <c r="C52" s="2"/>
      <c r="D52" s="2"/>
      <c r="E52" s="83" t="str">
        <f t="shared" si="8"/>
        <v/>
      </c>
      <c r="F52" s="2"/>
      <c r="G52" s="2"/>
      <c r="H52" s="8"/>
      <c r="I52" s="84" t="str">
        <f t="shared" si="9"/>
        <v/>
      </c>
      <c r="J52" s="34"/>
      <c r="K52" s="2"/>
      <c r="L52" s="406"/>
      <c r="M52" s="409"/>
      <c r="N52" s="48" t="str">
        <f t="shared" si="10"/>
        <v/>
      </c>
      <c r="O52" s="92"/>
      <c r="P52" s="92"/>
      <c r="Q52" s="92"/>
      <c r="R52" s="48" t="str">
        <f t="shared" si="11"/>
        <v/>
      </c>
      <c r="S52" s="97"/>
    </row>
    <row r="53" spans="2:19" x14ac:dyDescent="0.2">
      <c r="B53" s="33"/>
      <c r="C53" s="2"/>
      <c r="D53" s="2"/>
      <c r="E53" s="48" t="str">
        <f t="shared" si="8"/>
        <v/>
      </c>
      <c r="F53" s="2"/>
      <c r="G53" s="2"/>
      <c r="H53" s="8"/>
      <c r="I53" s="49" t="str">
        <f t="shared" si="9"/>
        <v/>
      </c>
      <c r="J53" s="34"/>
      <c r="K53" s="2"/>
      <c r="L53" s="406"/>
      <c r="M53" s="409"/>
      <c r="N53" s="48" t="str">
        <f t="shared" si="10"/>
        <v/>
      </c>
      <c r="O53" s="91"/>
      <c r="P53" s="91"/>
      <c r="Q53" s="91"/>
      <c r="R53" s="48" t="str">
        <f t="shared" si="11"/>
        <v/>
      </c>
      <c r="S53" s="74"/>
    </row>
    <row r="54" spans="2:19" x14ac:dyDescent="0.2">
      <c r="B54" s="33"/>
      <c r="C54" s="2"/>
      <c r="D54" s="2"/>
      <c r="E54" s="93" t="str">
        <f t="shared" si="8"/>
        <v/>
      </c>
      <c r="F54" s="2"/>
      <c r="G54" s="2"/>
      <c r="H54" s="8"/>
      <c r="I54" s="94" t="str">
        <f t="shared" si="9"/>
        <v/>
      </c>
      <c r="J54" s="34"/>
      <c r="K54" s="2"/>
      <c r="L54" s="407"/>
      <c r="M54" s="410"/>
      <c r="N54" s="59" t="str">
        <f t="shared" si="10"/>
        <v/>
      </c>
      <c r="O54" s="99"/>
      <c r="P54" s="99"/>
      <c r="Q54" s="99"/>
      <c r="R54" s="54" t="str">
        <f t="shared" si="11"/>
        <v/>
      </c>
      <c r="S54" s="98"/>
    </row>
    <row r="55" spans="2:19" ht="13.8" thickBot="1" x14ac:dyDescent="0.25">
      <c r="B55" s="41"/>
      <c r="C55" s="42"/>
      <c r="D55" s="42"/>
      <c r="E55" s="42"/>
      <c r="F55" s="42"/>
      <c r="G55" s="42"/>
      <c r="H55" s="43"/>
      <c r="I55" s="42"/>
      <c r="J55" s="70"/>
      <c r="K55" s="2"/>
      <c r="L55" s="403" t="s">
        <v>12</v>
      </c>
      <c r="M55" s="404"/>
      <c r="N55" s="67" t="str">
        <f>IF(N49="","",SUM(N49:N54))</f>
        <v/>
      </c>
      <c r="O55" s="66"/>
      <c r="P55" s="66"/>
      <c r="Q55" s="66"/>
      <c r="R55" s="67" t="str">
        <f>IF(R49="","",SUM(R49:R54))</f>
        <v/>
      </c>
      <c r="S55" s="71"/>
    </row>
    <row r="57" spans="2:19" x14ac:dyDescent="0.2">
      <c r="B57" t="s">
        <v>25</v>
      </c>
    </row>
    <row r="58" spans="2:19" x14ac:dyDescent="0.2">
      <c r="B58" s="139" t="s">
        <v>155</v>
      </c>
    </row>
  </sheetData>
  <mergeCells count="55">
    <mergeCell ref="K16:L16"/>
    <mergeCell ref="Q16:R16"/>
    <mergeCell ref="Q13:R13"/>
    <mergeCell ref="K14:L14"/>
    <mergeCell ref="Q14:R14"/>
    <mergeCell ref="O44:P44"/>
    <mergeCell ref="R44:S44"/>
    <mergeCell ref="L55:M55"/>
    <mergeCell ref="L33:L38"/>
    <mergeCell ref="M33:M38"/>
    <mergeCell ref="L49:L54"/>
    <mergeCell ref="M49:M54"/>
    <mergeCell ref="L39:M39"/>
    <mergeCell ref="C15:D15"/>
    <mergeCell ref="C9:D9"/>
    <mergeCell ref="C11:D11"/>
    <mergeCell ref="C13:D13"/>
    <mergeCell ref="C16:D16"/>
    <mergeCell ref="C14:D14"/>
    <mergeCell ref="B29:C29"/>
    <mergeCell ref="P7:R7"/>
    <mergeCell ref="C12:D12"/>
    <mergeCell ref="R28:S28"/>
    <mergeCell ref="L23:S23"/>
    <mergeCell ref="Q17:R17"/>
    <mergeCell ref="K17:L17"/>
    <mergeCell ref="E7:I7"/>
    <mergeCell ref="B25:C25"/>
    <mergeCell ref="B26:C26"/>
    <mergeCell ref="H23:J23"/>
    <mergeCell ref="B24:C24"/>
    <mergeCell ref="E28:J28"/>
    <mergeCell ref="C17:D17"/>
    <mergeCell ref="L24:S24"/>
    <mergeCell ref="O28:P28"/>
    <mergeCell ref="M7:O7"/>
    <mergeCell ref="Q8:R8"/>
    <mergeCell ref="Q9:R9"/>
    <mergeCell ref="Q10:R10"/>
    <mergeCell ref="E44:J44"/>
    <mergeCell ref="J7:L7"/>
    <mergeCell ref="B23:G23"/>
    <mergeCell ref="C8:D8"/>
    <mergeCell ref="B7:D7"/>
    <mergeCell ref="C10:D10"/>
    <mergeCell ref="Q11:R11"/>
    <mergeCell ref="Q12:R12"/>
    <mergeCell ref="Q15:R15"/>
    <mergeCell ref="K8:L8"/>
    <mergeCell ref="K9:L9"/>
    <mergeCell ref="K10:L10"/>
    <mergeCell ref="K11:L11"/>
    <mergeCell ref="K15:L15"/>
    <mergeCell ref="K12:L12"/>
    <mergeCell ref="K13:L13"/>
  </mergeCells>
  <phoneticPr fontId="3"/>
  <pageMargins left="0.9055118110236221" right="0.55118110236220474" top="0.51181102362204722" bottom="0.59055118110236227" header="0.51181102362204722" footer="0.51181102362204722"/>
  <pageSetup paperSize="8" scale="76" orientation="landscape"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tabSelected="1" zoomScale="75" zoomScaleNormal="75" zoomScaleSheetLayoutView="75" workbookViewId="0">
      <selection activeCell="C5" sqref="C5"/>
    </sheetView>
  </sheetViews>
  <sheetFormatPr defaultColWidth="9" defaultRowHeight="13.2" x14ac:dyDescent="0.2"/>
  <cols>
    <col min="1" max="2" width="13.6640625" style="152" customWidth="1"/>
    <col min="3" max="4" width="14.109375" style="152" customWidth="1"/>
    <col min="5" max="8" width="13.6640625" style="152" customWidth="1"/>
    <col min="9" max="9" width="14.6640625" style="152" customWidth="1"/>
    <col min="10" max="10" width="10.6640625" style="152" customWidth="1"/>
    <col min="11" max="12" width="11.6640625" style="152" customWidth="1"/>
    <col min="13" max="14" width="17.6640625" style="152" customWidth="1"/>
    <col min="15" max="15" width="13.6640625" style="152" customWidth="1"/>
    <col min="16" max="16" width="11.6640625" style="152" customWidth="1"/>
    <col min="17" max="19" width="17.6640625" style="152" customWidth="1"/>
    <col min="20" max="20" width="16.77734375" style="152" customWidth="1"/>
    <col min="21" max="16384" width="9" style="152"/>
  </cols>
  <sheetData>
    <row r="1" spans="2:18" ht="21" customHeight="1" x14ac:dyDescent="0.2">
      <c r="B1" s="151" t="s">
        <v>156</v>
      </c>
    </row>
    <row r="2" spans="2:18" x14ac:dyDescent="0.2">
      <c r="B2" s="129"/>
    </row>
    <row r="3" spans="2:18" x14ac:dyDescent="0.2">
      <c r="B3" s="152" t="s">
        <v>24</v>
      </c>
    </row>
    <row r="4" spans="2:18" s="154" customFormat="1" x14ac:dyDescent="0.2">
      <c r="B4" s="153" t="s">
        <v>135</v>
      </c>
    </row>
    <row r="6" spans="2:18" s="154" customFormat="1" ht="13.8" thickBot="1" x14ac:dyDescent="0.25"/>
    <row r="7" spans="2:18" s="154" customFormat="1" ht="31.5" customHeight="1" x14ac:dyDescent="0.2">
      <c r="B7" s="339" t="s">
        <v>147</v>
      </c>
      <c r="C7" s="340"/>
      <c r="D7" s="341"/>
      <c r="E7" s="326" t="s">
        <v>148</v>
      </c>
      <c r="F7" s="327"/>
      <c r="G7" s="327"/>
      <c r="H7" s="327"/>
      <c r="I7" s="335"/>
      <c r="J7" s="326" t="s">
        <v>149</v>
      </c>
      <c r="K7" s="327"/>
      <c r="L7" s="335"/>
      <c r="M7" s="326" t="s">
        <v>150</v>
      </c>
      <c r="N7" s="327"/>
      <c r="O7" s="327"/>
      <c r="P7" s="326" t="s">
        <v>151</v>
      </c>
      <c r="Q7" s="358"/>
      <c r="R7" s="359"/>
    </row>
    <row r="8" spans="2:18" s="154" customFormat="1" ht="89.25" customHeight="1" x14ac:dyDescent="0.2">
      <c r="B8" s="149" t="s">
        <v>139</v>
      </c>
      <c r="C8" s="315" t="s">
        <v>140</v>
      </c>
      <c r="D8" s="316"/>
      <c r="E8" s="155" t="s">
        <v>141</v>
      </c>
      <c r="F8" s="156" t="s">
        <v>138</v>
      </c>
      <c r="G8" s="157" t="s">
        <v>15</v>
      </c>
      <c r="H8" s="156" t="s">
        <v>142</v>
      </c>
      <c r="I8" s="156" t="s">
        <v>143</v>
      </c>
      <c r="J8" s="157" t="s">
        <v>2</v>
      </c>
      <c r="K8" s="315" t="s">
        <v>169</v>
      </c>
      <c r="L8" s="316"/>
      <c r="M8" s="157" t="s">
        <v>16</v>
      </c>
      <c r="N8" s="156" t="s">
        <v>157</v>
      </c>
      <c r="O8" s="156" t="s">
        <v>144</v>
      </c>
      <c r="P8" s="158" t="s">
        <v>145</v>
      </c>
      <c r="Q8" s="328" t="s">
        <v>146</v>
      </c>
      <c r="R8" s="329"/>
    </row>
    <row r="9" spans="2:18" s="154" customFormat="1" x14ac:dyDescent="0.2">
      <c r="B9" s="159"/>
      <c r="C9" s="317"/>
      <c r="D9" s="318"/>
      <c r="E9" s="160"/>
      <c r="F9" s="161" t="s">
        <v>0</v>
      </c>
      <c r="G9" s="162" t="s">
        <v>170</v>
      </c>
      <c r="H9" s="161" t="s">
        <v>0</v>
      </c>
      <c r="I9" s="161" t="s">
        <v>0</v>
      </c>
      <c r="J9" s="163" t="s">
        <v>170</v>
      </c>
      <c r="K9" s="317" t="s">
        <v>3</v>
      </c>
      <c r="L9" s="318"/>
      <c r="M9" s="163" t="s">
        <v>170</v>
      </c>
      <c r="N9" s="161" t="s">
        <v>0</v>
      </c>
      <c r="O9" s="161" t="s">
        <v>0</v>
      </c>
      <c r="P9" s="163" t="s">
        <v>170</v>
      </c>
      <c r="Q9" s="317" t="s">
        <v>0</v>
      </c>
      <c r="R9" s="330"/>
    </row>
    <row r="10" spans="2:18" s="154" customFormat="1" x14ac:dyDescent="0.2">
      <c r="B10" s="164" t="s">
        <v>171</v>
      </c>
      <c r="C10" s="319" t="s">
        <v>172</v>
      </c>
      <c r="D10" s="320"/>
      <c r="E10" s="165" t="s">
        <v>173</v>
      </c>
      <c r="F10" s="166" t="s">
        <v>174</v>
      </c>
      <c r="G10" s="162" t="s">
        <v>175</v>
      </c>
      <c r="H10" s="166" t="s">
        <v>176</v>
      </c>
      <c r="I10" s="166" t="s">
        <v>177</v>
      </c>
      <c r="J10" s="162" t="s">
        <v>178</v>
      </c>
      <c r="K10" s="319" t="s">
        <v>179</v>
      </c>
      <c r="L10" s="320"/>
      <c r="M10" s="162" t="s">
        <v>180</v>
      </c>
      <c r="N10" s="166" t="s">
        <v>181</v>
      </c>
      <c r="O10" s="166" t="s">
        <v>182</v>
      </c>
      <c r="P10" s="162" t="s">
        <v>183</v>
      </c>
      <c r="Q10" s="331" t="s">
        <v>184</v>
      </c>
      <c r="R10" s="330"/>
    </row>
    <row r="11" spans="2:18" s="154" customFormat="1" x14ac:dyDescent="0.2">
      <c r="B11" s="167"/>
      <c r="C11" s="374"/>
      <c r="D11" s="321"/>
      <c r="E11" s="168"/>
      <c r="F11" s="169"/>
      <c r="G11" s="170"/>
      <c r="H11" s="171" t="str">
        <f>"="&amp;F10&amp;"×"&amp;G10&amp;"÷100"</f>
        <v>=D×E÷100</v>
      </c>
      <c r="I11" s="169" t="str">
        <f>"("&amp;H10&amp;"の合計)"</f>
        <v>(Fの合計)</v>
      </c>
      <c r="J11" s="170"/>
      <c r="K11" s="309" t="str">
        <f>"="&amp;H10&amp;"×"&amp;J10&amp;"÷100"</f>
        <v>=F×H÷100</v>
      </c>
      <c r="L11" s="321"/>
      <c r="M11" s="172"/>
      <c r="N11" s="171" t="str">
        <f>"=("&amp;H10&amp;"-"&amp;K10&amp;")×"&amp;M10&amp;"÷100"</f>
        <v>=(F-I)×J÷100</v>
      </c>
      <c r="O11" s="169" t="str">
        <f>"("&amp;N10&amp;"の合計)"</f>
        <v>(Kの合計)</v>
      </c>
      <c r="P11" s="170"/>
      <c r="Q11" s="309" t="str">
        <f>"=("&amp;H10&amp;"-"&amp;K10&amp;")×"&amp;P10&amp;"÷100"</f>
        <v>=(F-I)×M÷100</v>
      </c>
      <c r="R11" s="310"/>
    </row>
    <row r="12" spans="2:18" s="154" customFormat="1" x14ac:dyDescent="0.2">
      <c r="B12" s="173" t="s">
        <v>42</v>
      </c>
      <c r="C12" s="360" t="s">
        <v>185</v>
      </c>
      <c r="D12" s="361"/>
      <c r="E12" s="174"/>
      <c r="F12" s="175"/>
      <c r="G12" s="176"/>
      <c r="H12" s="177" t="str">
        <f t="shared" ref="H12:H17" si="0">IF(F12="","",F12*G12/100)</f>
        <v/>
      </c>
      <c r="I12" s="178" t="str">
        <f>IF(SUM(H12:H17)=0,"",SUM(H12:H17))</f>
        <v/>
      </c>
      <c r="J12" s="179"/>
      <c r="K12" s="324" t="str">
        <f t="shared" ref="K12:K17" si="1">IF(H12="","",H12*J12/100)</f>
        <v/>
      </c>
      <c r="L12" s="325"/>
      <c r="M12" s="180"/>
      <c r="N12" s="181" t="str">
        <f t="shared" ref="N12:N17" si="2">IF(H12="","",(H12-K12)*M12/100)</f>
        <v/>
      </c>
      <c r="O12" s="182" t="str">
        <f>IF(SUM(N12:N17)=0,"",SUM(N12:N17))</f>
        <v/>
      </c>
      <c r="P12" s="180"/>
      <c r="Q12" s="311" t="str">
        <f t="shared" ref="Q12:Q17" si="3">IF(H12="","",(H12-K12)*P12/100)</f>
        <v/>
      </c>
      <c r="R12" s="312"/>
    </row>
    <row r="13" spans="2:18" s="154" customFormat="1" x14ac:dyDescent="0.2">
      <c r="B13" s="183"/>
      <c r="C13" s="372" t="s">
        <v>185</v>
      </c>
      <c r="D13" s="373"/>
      <c r="E13" s="184"/>
      <c r="F13" s="185"/>
      <c r="G13" s="186"/>
      <c r="H13" s="187" t="str">
        <f t="shared" si="0"/>
        <v/>
      </c>
      <c r="I13" s="188"/>
      <c r="J13" s="184"/>
      <c r="K13" s="322" t="str">
        <f t="shared" si="1"/>
        <v/>
      </c>
      <c r="L13" s="323"/>
      <c r="M13" s="184"/>
      <c r="N13" s="189" t="str">
        <f t="shared" si="2"/>
        <v/>
      </c>
      <c r="O13" s="190"/>
      <c r="P13" s="186"/>
      <c r="Q13" s="392" t="str">
        <f t="shared" si="3"/>
        <v/>
      </c>
      <c r="R13" s="393"/>
    </row>
    <row r="14" spans="2:18" s="154" customFormat="1" x14ac:dyDescent="0.2">
      <c r="B14" s="191"/>
      <c r="C14" s="372" t="s">
        <v>185</v>
      </c>
      <c r="D14" s="373"/>
      <c r="E14" s="192"/>
      <c r="F14" s="193"/>
      <c r="G14" s="194"/>
      <c r="H14" s="195" t="str">
        <f t="shared" si="0"/>
        <v/>
      </c>
      <c r="I14" s="196"/>
      <c r="J14" s="192"/>
      <c r="K14" s="322" t="str">
        <f t="shared" si="1"/>
        <v/>
      </c>
      <c r="L14" s="323"/>
      <c r="M14" s="192"/>
      <c r="N14" s="197" t="str">
        <f t="shared" si="2"/>
        <v/>
      </c>
      <c r="O14" s="198"/>
      <c r="P14" s="192"/>
      <c r="Q14" s="390" t="str">
        <f t="shared" si="3"/>
        <v/>
      </c>
      <c r="R14" s="391"/>
    </row>
    <row r="15" spans="2:18" s="154" customFormat="1" x14ac:dyDescent="0.2">
      <c r="B15" s="199"/>
      <c r="C15" s="372" t="s">
        <v>185</v>
      </c>
      <c r="D15" s="373"/>
      <c r="E15" s="200"/>
      <c r="F15" s="201"/>
      <c r="G15" s="202"/>
      <c r="H15" s="203" t="str">
        <f t="shared" si="0"/>
        <v/>
      </c>
      <c r="I15" s="196"/>
      <c r="J15" s="200"/>
      <c r="K15" s="322" t="str">
        <f t="shared" si="1"/>
        <v/>
      </c>
      <c r="L15" s="323"/>
      <c r="M15" s="200"/>
      <c r="N15" s="204" t="str">
        <f t="shared" si="2"/>
        <v/>
      </c>
      <c r="O15" s="198"/>
      <c r="P15" s="200"/>
      <c r="Q15" s="313" t="str">
        <f t="shared" si="3"/>
        <v/>
      </c>
      <c r="R15" s="314"/>
    </row>
    <row r="16" spans="2:18" s="154" customFormat="1" x14ac:dyDescent="0.2">
      <c r="B16" s="199"/>
      <c r="C16" s="375"/>
      <c r="D16" s="376"/>
      <c r="E16" s="200"/>
      <c r="F16" s="201"/>
      <c r="G16" s="205"/>
      <c r="H16" s="195" t="str">
        <f t="shared" si="0"/>
        <v/>
      </c>
      <c r="I16" s="196"/>
      <c r="J16" s="200"/>
      <c r="K16" s="322" t="str">
        <f t="shared" si="1"/>
        <v/>
      </c>
      <c r="L16" s="323"/>
      <c r="M16" s="192"/>
      <c r="N16" s="197" t="str">
        <f t="shared" si="2"/>
        <v/>
      </c>
      <c r="O16" s="198"/>
      <c r="P16" s="200"/>
      <c r="Q16" s="390" t="str">
        <f t="shared" si="3"/>
        <v/>
      </c>
      <c r="R16" s="391"/>
    </row>
    <row r="17" spans="2:19" s="154" customFormat="1" ht="13.8" thickBot="1" x14ac:dyDescent="0.25">
      <c r="B17" s="206"/>
      <c r="C17" s="349"/>
      <c r="D17" s="350"/>
      <c r="E17" s="207"/>
      <c r="F17" s="208"/>
      <c r="G17" s="209"/>
      <c r="H17" s="210" t="str">
        <f t="shared" si="0"/>
        <v/>
      </c>
      <c r="I17" s="211"/>
      <c r="J17" s="207"/>
      <c r="K17" s="367" t="str">
        <f t="shared" si="1"/>
        <v/>
      </c>
      <c r="L17" s="368"/>
      <c r="M17" s="207"/>
      <c r="N17" s="212" t="str">
        <f t="shared" si="2"/>
        <v/>
      </c>
      <c r="O17" s="213"/>
      <c r="P17" s="207"/>
      <c r="Q17" s="365" t="str">
        <f t="shared" si="3"/>
        <v/>
      </c>
      <c r="R17" s="366"/>
    </row>
    <row r="18" spans="2:19" s="154" customFormat="1" x14ac:dyDescent="0.2">
      <c r="B18" s="214"/>
      <c r="C18" s="215"/>
      <c r="D18" s="215"/>
      <c r="E18" s="214"/>
      <c r="F18" s="214"/>
      <c r="G18" s="214"/>
      <c r="H18" s="214"/>
      <c r="J18" s="214"/>
      <c r="K18" s="214"/>
      <c r="L18" s="214"/>
      <c r="M18" s="214"/>
      <c r="N18" s="214"/>
      <c r="O18" s="214"/>
      <c r="Q18" s="214"/>
      <c r="R18" s="214"/>
    </row>
    <row r="19" spans="2:19" s="154" customFormat="1" x14ac:dyDescent="0.2">
      <c r="B19" s="214"/>
      <c r="C19" s="215"/>
      <c r="D19" s="215"/>
      <c r="E19" s="214"/>
      <c r="F19" s="214"/>
      <c r="G19" s="214"/>
      <c r="H19" s="214"/>
      <c r="J19" s="214"/>
      <c r="K19" s="214"/>
      <c r="L19" s="214"/>
      <c r="M19" s="214"/>
      <c r="N19" s="214"/>
      <c r="O19" s="214"/>
      <c r="Q19" s="214"/>
      <c r="R19" s="214"/>
    </row>
    <row r="20" spans="2:19" s="154" customFormat="1" x14ac:dyDescent="0.2">
      <c r="B20" s="214"/>
      <c r="C20" s="215"/>
      <c r="D20" s="215"/>
      <c r="E20" s="214"/>
      <c r="F20" s="214"/>
      <c r="G20" s="214"/>
      <c r="H20" s="214"/>
      <c r="J20" s="214"/>
      <c r="K20" s="214"/>
      <c r="L20" s="214"/>
      <c r="M20" s="214"/>
      <c r="N20" s="214"/>
      <c r="O20" s="214"/>
      <c r="Q20" s="214"/>
      <c r="R20" s="214"/>
    </row>
    <row r="21" spans="2:19" s="154" customFormat="1" x14ac:dyDescent="0.2">
      <c r="B21" s="214"/>
      <c r="C21" s="215"/>
      <c r="D21" s="215"/>
      <c r="E21" s="214"/>
      <c r="F21" s="214"/>
      <c r="G21" s="214"/>
      <c r="H21" s="214"/>
      <c r="J21" s="214"/>
      <c r="K21" s="214"/>
      <c r="L21" s="214"/>
      <c r="M21" s="214"/>
      <c r="N21" s="214"/>
      <c r="O21" s="214"/>
      <c r="Q21" s="214"/>
      <c r="R21" s="214"/>
    </row>
    <row r="22" spans="2:19" s="154" customFormat="1" ht="13.8" thickBot="1" x14ac:dyDescent="0.25"/>
    <row r="23" spans="2:19" s="154" customFormat="1" x14ac:dyDescent="0.2">
      <c r="B23" s="336" t="s">
        <v>14</v>
      </c>
      <c r="C23" s="337"/>
      <c r="D23" s="337"/>
      <c r="E23" s="337"/>
      <c r="F23" s="337"/>
      <c r="G23" s="338"/>
      <c r="H23" s="342" t="s">
        <v>5</v>
      </c>
      <c r="I23" s="340"/>
      <c r="J23" s="343"/>
      <c r="K23" s="215"/>
      <c r="L23" s="363" t="s">
        <v>6</v>
      </c>
      <c r="M23" s="327"/>
      <c r="N23" s="327"/>
      <c r="O23" s="327"/>
      <c r="P23" s="327"/>
      <c r="Q23" s="327"/>
      <c r="R23" s="327"/>
      <c r="S23" s="364"/>
    </row>
    <row r="24" spans="2:19" s="221" customFormat="1" ht="13.5" customHeight="1" x14ac:dyDescent="0.2">
      <c r="B24" s="344" t="s">
        <v>4</v>
      </c>
      <c r="C24" s="345"/>
      <c r="D24" s="216"/>
      <c r="E24" s="216"/>
      <c r="F24" s="216"/>
      <c r="G24" s="217"/>
      <c r="H24" s="218"/>
      <c r="I24" s="216"/>
      <c r="J24" s="219"/>
      <c r="K24" s="220"/>
      <c r="L24" s="351" t="s">
        <v>11</v>
      </c>
      <c r="M24" s="352"/>
      <c r="N24" s="352"/>
      <c r="O24" s="352"/>
      <c r="P24" s="352"/>
      <c r="Q24" s="352"/>
      <c r="R24" s="352"/>
      <c r="S24" s="353"/>
    </row>
    <row r="25" spans="2:19" s="154" customFormat="1" x14ac:dyDescent="0.2">
      <c r="B25" s="369" t="s">
        <v>0</v>
      </c>
      <c r="C25" s="370"/>
      <c r="D25" s="214"/>
      <c r="E25" s="214"/>
      <c r="F25" s="214"/>
      <c r="G25" s="223"/>
      <c r="H25" s="224"/>
      <c r="I25" s="214"/>
      <c r="J25" s="225"/>
      <c r="K25" s="214"/>
      <c r="L25" s="226"/>
      <c r="M25" s="214"/>
      <c r="N25" s="214"/>
      <c r="O25" s="214"/>
      <c r="P25" s="214"/>
      <c r="Q25" s="214"/>
      <c r="R25" s="214"/>
      <c r="S25" s="225"/>
    </row>
    <row r="26" spans="2:19" s="154" customFormat="1" x14ac:dyDescent="0.2">
      <c r="B26" s="371" t="s">
        <v>186</v>
      </c>
      <c r="C26" s="370"/>
      <c r="D26" s="214"/>
      <c r="E26" s="214"/>
      <c r="F26" s="214"/>
      <c r="G26" s="223"/>
      <c r="H26" s="224"/>
      <c r="I26" s="214"/>
      <c r="J26" s="225"/>
      <c r="K26" s="214"/>
      <c r="L26" s="226" t="s">
        <v>187</v>
      </c>
      <c r="M26" s="214"/>
      <c r="N26" s="214"/>
      <c r="O26" s="214"/>
      <c r="P26" s="214"/>
      <c r="Q26" s="214"/>
      <c r="R26" s="214"/>
      <c r="S26" s="225"/>
    </row>
    <row r="27" spans="2:19" s="154" customFormat="1" x14ac:dyDescent="0.2">
      <c r="B27" s="227"/>
      <c r="C27" s="222"/>
      <c r="D27" s="214"/>
      <c r="E27" s="214"/>
      <c r="F27" s="214"/>
      <c r="G27" s="214"/>
      <c r="H27" s="224"/>
      <c r="I27" s="214"/>
      <c r="J27" s="225"/>
      <c r="K27" s="214"/>
      <c r="L27" s="226" t="s">
        <v>188</v>
      </c>
      <c r="M27" s="214"/>
      <c r="N27" s="214"/>
      <c r="O27" s="214"/>
      <c r="P27" s="214"/>
      <c r="Q27" s="214"/>
      <c r="R27" s="214"/>
      <c r="S27" s="225"/>
    </row>
    <row r="28" spans="2:19" s="221" customFormat="1" x14ac:dyDescent="0.2">
      <c r="B28" s="228"/>
      <c r="C28" s="229"/>
      <c r="D28" s="220"/>
      <c r="E28" s="346" t="s">
        <v>44</v>
      </c>
      <c r="F28" s="347"/>
      <c r="G28" s="347"/>
      <c r="H28" s="347"/>
      <c r="I28" s="347"/>
      <c r="J28" s="348"/>
      <c r="K28" s="220"/>
      <c r="L28" s="230" t="s">
        <v>7</v>
      </c>
      <c r="M28" s="231" t="s">
        <v>13</v>
      </c>
      <c r="N28" s="232" t="s">
        <v>1</v>
      </c>
      <c r="O28" s="354" t="s">
        <v>4</v>
      </c>
      <c r="P28" s="355"/>
      <c r="Q28" s="232" t="s">
        <v>8</v>
      </c>
      <c r="R28" s="354" t="s">
        <v>9</v>
      </c>
      <c r="S28" s="362"/>
    </row>
    <row r="29" spans="2:19" ht="47.25" customHeight="1" x14ac:dyDescent="0.2">
      <c r="B29" s="356">
        <v>0</v>
      </c>
      <c r="C29" s="357"/>
      <c r="D29" s="233"/>
      <c r="E29" s="234" t="s">
        <v>17</v>
      </c>
      <c r="F29" s="235" t="s">
        <v>152</v>
      </c>
      <c r="G29" s="236"/>
      <c r="H29" s="237"/>
      <c r="I29" s="235" t="s">
        <v>18</v>
      </c>
      <c r="J29" s="238"/>
      <c r="K29" s="239"/>
      <c r="L29" s="240"/>
      <c r="M29" s="241"/>
      <c r="N29" s="242" t="s">
        <v>10</v>
      </c>
      <c r="O29" s="235" t="s">
        <v>19</v>
      </c>
      <c r="P29" s="235" t="s">
        <v>20</v>
      </c>
      <c r="Q29" s="235" t="s">
        <v>21</v>
      </c>
      <c r="R29" s="235" t="s">
        <v>22</v>
      </c>
      <c r="S29" s="243" t="s">
        <v>23</v>
      </c>
    </row>
    <row r="30" spans="2:19" x14ac:dyDescent="0.2">
      <c r="B30" s="244"/>
      <c r="C30" s="233"/>
      <c r="D30" s="233"/>
      <c r="E30" s="245" t="s">
        <v>189</v>
      </c>
      <c r="F30" s="246" t="s">
        <v>0</v>
      </c>
      <c r="G30" s="236"/>
      <c r="H30" s="237"/>
      <c r="I30" s="246" t="s">
        <v>0</v>
      </c>
      <c r="J30" s="247"/>
      <c r="K30" s="248"/>
      <c r="L30" s="249"/>
      <c r="M30" s="250"/>
      <c r="N30" s="251" t="s">
        <v>0</v>
      </c>
      <c r="O30" s="251" t="s">
        <v>0</v>
      </c>
      <c r="P30" s="251" t="s">
        <v>0</v>
      </c>
      <c r="Q30" s="251" t="s">
        <v>0</v>
      </c>
      <c r="R30" s="251" t="s">
        <v>0</v>
      </c>
      <c r="S30" s="252" t="s">
        <v>0</v>
      </c>
    </row>
    <row r="31" spans="2:19" x14ac:dyDescent="0.2">
      <c r="B31" s="244"/>
      <c r="C31" s="233"/>
      <c r="D31" s="233"/>
      <c r="E31" s="245" t="s">
        <v>190</v>
      </c>
      <c r="F31" s="245" t="s">
        <v>191</v>
      </c>
      <c r="G31" s="236"/>
      <c r="H31" s="237"/>
      <c r="I31" s="251" t="s">
        <v>192</v>
      </c>
      <c r="J31" s="247"/>
      <c r="K31" s="248"/>
      <c r="L31" s="249" t="s">
        <v>193</v>
      </c>
      <c r="M31" s="250" t="s">
        <v>194</v>
      </c>
      <c r="N31" s="245" t="s">
        <v>195</v>
      </c>
      <c r="O31" s="245" t="s">
        <v>196</v>
      </c>
      <c r="P31" s="245" t="s">
        <v>197</v>
      </c>
      <c r="Q31" s="245" t="s">
        <v>198</v>
      </c>
      <c r="R31" s="245" t="s">
        <v>199</v>
      </c>
      <c r="S31" s="253" t="s">
        <v>200</v>
      </c>
    </row>
    <row r="32" spans="2:19" x14ac:dyDescent="0.2">
      <c r="B32" s="244"/>
      <c r="C32" s="233"/>
      <c r="D32" s="233"/>
      <c r="E32" s="254"/>
      <c r="F32" s="255" t="str">
        <f>"="&amp;Q10&amp;"×"&amp;E31&amp;"÷100"</f>
        <v>=N×P÷100</v>
      </c>
      <c r="G32" s="236"/>
      <c r="H32" s="237"/>
      <c r="I32" s="256" t="str">
        <f>"="&amp;H10&amp;"-"&amp;N10&amp;"-"&amp;F31</f>
        <v>=F-K-Q</v>
      </c>
      <c r="J32" s="257"/>
      <c r="K32" s="258"/>
      <c r="L32" s="249"/>
      <c r="M32" s="250" t="str">
        <f>"="&amp;C10</f>
        <v>=B</v>
      </c>
      <c r="N32" s="259"/>
      <c r="O32" s="259"/>
      <c r="P32" s="259"/>
      <c r="Q32" s="259" t="str">
        <f>"="&amp;F31</f>
        <v>=Q</v>
      </c>
      <c r="R32" s="259" t="str">
        <f>"="&amp;I31</f>
        <v>=R</v>
      </c>
      <c r="S32" s="260"/>
    </row>
    <row r="33" spans="2:19" x14ac:dyDescent="0.2">
      <c r="B33" s="244"/>
      <c r="C33" s="233"/>
      <c r="D33" s="233"/>
      <c r="E33" s="261"/>
      <c r="F33" s="262" t="str">
        <f t="shared" ref="F33:F38" si="4">IF(Q12="","",Q12*E33/100)</f>
        <v/>
      </c>
      <c r="G33" s="236"/>
      <c r="H33" s="237"/>
      <c r="I33" s="263" t="str">
        <f t="shared" ref="I33:I38" si="5">IF(F33="","",H12-N12-F33)</f>
        <v/>
      </c>
      <c r="J33" s="264"/>
      <c r="K33" s="233"/>
      <c r="L33" s="382">
        <v>346</v>
      </c>
      <c r="M33" s="385" t="s">
        <v>201</v>
      </c>
      <c r="N33" s="265"/>
      <c r="O33" s="266"/>
      <c r="P33" s="266"/>
      <c r="Q33" s="267" t="str">
        <f t="shared" ref="Q33:Q38" si="6">F33</f>
        <v/>
      </c>
      <c r="R33" s="267" t="str">
        <f t="shared" ref="R33:R38" si="7">IF(I33="","",I33)</f>
        <v/>
      </c>
      <c r="S33" s="268"/>
    </row>
    <row r="34" spans="2:19" x14ac:dyDescent="0.2">
      <c r="B34" s="244"/>
      <c r="C34" s="233"/>
      <c r="D34" s="233"/>
      <c r="E34" s="269"/>
      <c r="F34" s="270" t="str">
        <f t="shared" si="4"/>
        <v/>
      </c>
      <c r="G34" s="236"/>
      <c r="H34" s="237"/>
      <c r="I34" s="271" t="str">
        <f t="shared" si="5"/>
        <v/>
      </c>
      <c r="J34" s="264"/>
      <c r="K34" s="233"/>
      <c r="L34" s="383"/>
      <c r="M34" s="386"/>
      <c r="N34" s="272"/>
      <c r="O34" s="272"/>
      <c r="P34" s="272"/>
      <c r="Q34" s="270" t="str">
        <f t="shared" si="6"/>
        <v/>
      </c>
      <c r="R34" s="270" t="str">
        <f t="shared" si="7"/>
        <v/>
      </c>
      <c r="S34" s="273"/>
    </row>
    <row r="35" spans="2:19" x14ac:dyDescent="0.2">
      <c r="B35" s="244"/>
      <c r="C35" s="233"/>
      <c r="D35" s="233"/>
      <c r="E35" s="269"/>
      <c r="F35" s="270" t="str">
        <f t="shared" si="4"/>
        <v/>
      </c>
      <c r="G35" s="236"/>
      <c r="H35" s="237"/>
      <c r="I35" s="271" t="str">
        <f t="shared" si="5"/>
        <v/>
      </c>
      <c r="J35" s="264"/>
      <c r="K35" s="233"/>
      <c r="L35" s="383"/>
      <c r="M35" s="386"/>
      <c r="N35" s="272"/>
      <c r="O35" s="272"/>
      <c r="P35" s="272"/>
      <c r="Q35" s="267" t="str">
        <f t="shared" si="6"/>
        <v/>
      </c>
      <c r="R35" s="270" t="str">
        <f t="shared" si="7"/>
        <v/>
      </c>
      <c r="S35" s="268"/>
    </row>
    <row r="36" spans="2:19" x14ac:dyDescent="0.2">
      <c r="B36" s="244"/>
      <c r="C36" s="233"/>
      <c r="D36" s="233"/>
      <c r="E36" s="274"/>
      <c r="F36" s="275" t="str">
        <f t="shared" si="4"/>
        <v/>
      </c>
      <c r="G36" s="236"/>
      <c r="H36" s="237"/>
      <c r="I36" s="276" t="str">
        <f t="shared" si="5"/>
        <v/>
      </c>
      <c r="J36" s="264"/>
      <c r="K36" s="233"/>
      <c r="L36" s="383"/>
      <c r="M36" s="386"/>
      <c r="N36" s="277"/>
      <c r="O36" s="277"/>
      <c r="P36" s="277"/>
      <c r="Q36" s="270" t="str">
        <f t="shared" si="6"/>
        <v/>
      </c>
      <c r="R36" s="270" t="str">
        <f t="shared" si="7"/>
        <v/>
      </c>
      <c r="S36" s="273"/>
    </row>
    <row r="37" spans="2:19" x14ac:dyDescent="0.2">
      <c r="B37" s="244"/>
      <c r="C37" s="233"/>
      <c r="D37" s="233"/>
      <c r="E37" s="269"/>
      <c r="F37" s="270" t="str">
        <f t="shared" si="4"/>
        <v/>
      </c>
      <c r="G37" s="236"/>
      <c r="H37" s="237"/>
      <c r="I37" s="271" t="str">
        <f t="shared" si="5"/>
        <v/>
      </c>
      <c r="J37" s="264"/>
      <c r="K37" s="233"/>
      <c r="L37" s="383"/>
      <c r="M37" s="386"/>
      <c r="N37" s="272"/>
      <c r="O37" s="272"/>
      <c r="P37" s="272"/>
      <c r="Q37" s="270" t="str">
        <f t="shared" si="6"/>
        <v/>
      </c>
      <c r="R37" s="270" t="str">
        <f t="shared" si="7"/>
        <v/>
      </c>
      <c r="S37" s="273"/>
    </row>
    <row r="38" spans="2:19" x14ac:dyDescent="0.2">
      <c r="B38" s="244"/>
      <c r="C38" s="233"/>
      <c r="D38" s="233"/>
      <c r="E38" s="278"/>
      <c r="F38" s="279" t="str">
        <f t="shared" si="4"/>
        <v/>
      </c>
      <c r="G38" s="236"/>
      <c r="H38" s="237"/>
      <c r="I38" s="280" t="str">
        <f t="shared" si="5"/>
        <v/>
      </c>
      <c r="J38" s="264"/>
      <c r="K38" s="233"/>
      <c r="L38" s="384"/>
      <c r="M38" s="387"/>
      <c r="N38" s="281"/>
      <c r="O38" s="282"/>
      <c r="P38" s="282"/>
      <c r="Q38" s="267" t="str">
        <f t="shared" si="6"/>
        <v/>
      </c>
      <c r="R38" s="267" t="str">
        <f t="shared" si="7"/>
        <v/>
      </c>
      <c r="S38" s="268"/>
    </row>
    <row r="39" spans="2:19" x14ac:dyDescent="0.2">
      <c r="B39" s="244"/>
      <c r="C39" s="233"/>
      <c r="D39" s="233"/>
      <c r="E39" s="233"/>
      <c r="F39" s="283"/>
      <c r="G39" s="236"/>
      <c r="H39" s="237"/>
      <c r="I39" s="284"/>
      <c r="J39" s="264"/>
      <c r="K39" s="233"/>
      <c r="L39" s="388" t="s">
        <v>12</v>
      </c>
      <c r="M39" s="389"/>
      <c r="N39" s="286"/>
      <c r="O39" s="286"/>
      <c r="P39" s="286"/>
      <c r="Q39" s="262" t="str">
        <f>IF(Q33="","",SUM(Q33:Q38))</f>
        <v/>
      </c>
      <c r="R39" s="262" t="str">
        <f>IF(R33="","",SUM(R33:R38))</f>
        <v/>
      </c>
      <c r="S39" s="287"/>
    </row>
    <row r="40" spans="2:19" x14ac:dyDescent="0.2">
      <c r="B40" s="244"/>
      <c r="C40" s="233"/>
      <c r="D40" s="233"/>
      <c r="E40" s="233"/>
      <c r="F40" s="283"/>
      <c r="G40" s="236"/>
      <c r="H40" s="237"/>
      <c r="I40" s="284"/>
      <c r="J40" s="264"/>
      <c r="K40" s="233"/>
      <c r="L40" s="285"/>
      <c r="M40" s="288"/>
      <c r="N40" s="289"/>
      <c r="O40" s="289"/>
      <c r="P40" s="289"/>
      <c r="Q40" s="289"/>
      <c r="R40" s="289"/>
      <c r="S40" s="290"/>
    </row>
    <row r="41" spans="2:19" x14ac:dyDescent="0.2">
      <c r="B41" s="244"/>
      <c r="C41" s="233"/>
      <c r="D41" s="233"/>
      <c r="E41" s="233"/>
      <c r="F41" s="283"/>
      <c r="G41" s="236"/>
      <c r="H41" s="237"/>
      <c r="I41" s="284"/>
      <c r="J41" s="264"/>
      <c r="K41" s="233"/>
      <c r="L41" s="291"/>
      <c r="M41" s="292"/>
      <c r="N41" s="233"/>
      <c r="O41" s="233"/>
      <c r="P41" s="233"/>
      <c r="Q41" s="233"/>
      <c r="R41" s="233"/>
      <c r="S41" s="264"/>
    </row>
    <row r="42" spans="2:19" x14ac:dyDescent="0.2">
      <c r="B42" s="244"/>
      <c r="C42" s="233"/>
      <c r="D42" s="233"/>
      <c r="E42" s="233"/>
      <c r="F42" s="283"/>
      <c r="G42" s="236"/>
      <c r="H42" s="237"/>
      <c r="I42" s="284"/>
      <c r="J42" s="264"/>
      <c r="K42" s="233"/>
      <c r="L42" s="293" t="s">
        <v>160</v>
      </c>
      <c r="M42" s="292"/>
      <c r="N42" s="233"/>
      <c r="O42" s="233"/>
      <c r="P42" s="233"/>
      <c r="Q42" s="233"/>
      <c r="R42" s="233"/>
      <c r="S42" s="264"/>
    </row>
    <row r="43" spans="2:19" x14ac:dyDescent="0.2">
      <c r="B43" s="244"/>
      <c r="C43" s="233"/>
      <c r="D43" s="233"/>
      <c r="E43" s="233"/>
      <c r="F43" s="233"/>
      <c r="G43" s="236"/>
      <c r="H43" s="237"/>
      <c r="I43" s="233"/>
      <c r="J43" s="264"/>
      <c r="K43" s="233"/>
      <c r="L43" s="244" t="s">
        <v>202</v>
      </c>
      <c r="M43" s="233"/>
      <c r="N43" s="233"/>
      <c r="O43" s="233"/>
      <c r="P43" s="233"/>
      <c r="Q43" s="233"/>
      <c r="R43" s="233"/>
      <c r="S43" s="264"/>
    </row>
    <row r="44" spans="2:19" x14ac:dyDescent="0.2">
      <c r="B44" s="244"/>
      <c r="C44" s="233"/>
      <c r="D44" s="233"/>
      <c r="E44" s="332" t="s">
        <v>57</v>
      </c>
      <c r="F44" s="332"/>
      <c r="G44" s="332"/>
      <c r="H44" s="333"/>
      <c r="I44" s="333"/>
      <c r="J44" s="334"/>
      <c r="K44" s="150"/>
      <c r="L44" s="294" t="s">
        <v>7</v>
      </c>
      <c r="M44" s="295" t="s">
        <v>13</v>
      </c>
      <c r="N44" s="296" t="s">
        <v>1</v>
      </c>
      <c r="O44" s="377" t="s">
        <v>4</v>
      </c>
      <c r="P44" s="378"/>
      <c r="Q44" s="296" t="s">
        <v>8</v>
      </c>
      <c r="R44" s="377" t="s">
        <v>9</v>
      </c>
      <c r="S44" s="379"/>
    </row>
    <row r="45" spans="2:19" ht="54.9" customHeight="1" x14ac:dyDescent="0.2">
      <c r="B45" s="244"/>
      <c r="C45" s="233"/>
      <c r="D45" s="233"/>
      <c r="E45" s="235" t="s">
        <v>153</v>
      </c>
      <c r="F45" s="233"/>
      <c r="G45" s="236"/>
      <c r="H45" s="237"/>
      <c r="I45" s="235" t="s">
        <v>18</v>
      </c>
      <c r="J45" s="264"/>
      <c r="K45" s="233"/>
      <c r="L45" s="240"/>
      <c r="M45" s="241"/>
      <c r="N45" s="242" t="s">
        <v>10</v>
      </c>
      <c r="O45" s="235" t="s">
        <v>19</v>
      </c>
      <c r="P45" s="235" t="s">
        <v>20</v>
      </c>
      <c r="Q45" s="235" t="s">
        <v>21</v>
      </c>
      <c r="R45" s="235" t="s">
        <v>22</v>
      </c>
      <c r="S45" s="243" t="s">
        <v>23</v>
      </c>
    </row>
    <row r="46" spans="2:19" x14ac:dyDescent="0.2">
      <c r="B46" s="244"/>
      <c r="C46" s="233"/>
      <c r="D46" s="233"/>
      <c r="E46" s="246" t="s">
        <v>0</v>
      </c>
      <c r="F46" s="233"/>
      <c r="G46" s="236"/>
      <c r="H46" s="237"/>
      <c r="I46" s="246" t="s">
        <v>0</v>
      </c>
      <c r="J46" s="264"/>
      <c r="K46" s="233"/>
      <c r="L46" s="249"/>
      <c r="M46" s="250"/>
      <c r="N46" s="251" t="s">
        <v>0</v>
      </c>
      <c r="O46" s="251" t="s">
        <v>0</v>
      </c>
      <c r="P46" s="251" t="s">
        <v>0</v>
      </c>
      <c r="Q46" s="251" t="s">
        <v>0</v>
      </c>
      <c r="R46" s="251" t="s">
        <v>0</v>
      </c>
      <c r="S46" s="252" t="s">
        <v>0</v>
      </c>
    </row>
    <row r="47" spans="2:19" x14ac:dyDescent="0.2">
      <c r="B47" s="244"/>
      <c r="C47" s="233"/>
      <c r="D47" s="233"/>
      <c r="E47" s="251" t="s">
        <v>203</v>
      </c>
      <c r="F47" s="233"/>
      <c r="G47" s="236"/>
      <c r="H47" s="237"/>
      <c r="I47" s="251" t="s">
        <v>204</v>
      </c>
      <c r="J47" s="264"/>
      <c r="K47" s="233"/>
      <c r="L47" s="249" t="s">
        <v>205</v>
      </c>
      <c r="M47" s="250" t="s">
        <v>206</v>
      </c>
      <c r="N47" s="245" t="s">
        <v>207</v>
      </c>
      <c r="O47" s="245" t="s">
        <v>208</v>
      </c>
      <c r="P47" s="245" t="s">
        <v>209</v>
      </c>
      <c r="Q47" s="245" t="s">
        <v>210</v>
      </c>
      <c r="R47" s="245" t="s">
        <v>211</v>
      </c>
      <c r="S47" s="253" t="s">
        <v>212</v>
      </c>
    </row>
    <row r="48" spans="2:19" x14ac:dyDescent="0.2">
      <c r="B48" s="244"/>
      <c r="C48" s="233"/>
      <c r="D48" s="233"/>
      <c r="E48" s="256" t="str">
        <f>"="&amp;Q10</f>
        <v>=N</v>
      </c>
      <c r="F48" s="233"/>
      <c r="G48" s="236"/>
      <c r="H48" s="237"/>
      <c r="I48" s="256" t="str">
        <f>"="&amp;H10&amp;"-"&amp;N10&amp;"-"&amp;E47</f>
        <v>=F-K-S</v>
      </c>
      <c r="J48" s="264"/>
      <c r="K48" s="233"/>
      <c r="L48" s="249"/>
      <c r="M48" s="250" t="str">
        <f>"="&amp;C10</f>
        <v>=B</v>
      </c>
      <c r="N48" s="259" t="str">
        <f>"="&amp;E47</f>
        <v>=S</v>
      </c>
      <c r="O48" s="259"/>
      <c r="P48" s="259"/>
      <c r="Q48" s="259"/>
      <c r="R48" s="259" t="str">
        <f>"="&amp;I47</f>
        <v>=T</v>
      </c>
      <c r="S48" s="260"/>
    </row>
    <row r="49" spans="2:19" x14ac:dyDescent="0.2">
      <c r="B49" s="244"/>
      <c r="C49" s="233"/>
      <c r="D49" s="233"/>
      <c r="E49" s="262" t="str">
        <f t="shared" ref="E49:E54" si="8">Q12</f>
        <v/>
      </c>
      <c r="F49" s="233"/>
      <c r="G49" s="236"/>
      <c r="H49" s="237"/>
      <c r="I49" s="263" t="str">
        <f t="shared" ref="I49:I54" si="9">IF(E49="","",H12-N12-E49)</f>
        <v/>
      </c>
      <c r="J49" s="264"/>
      <c r="K49" s="233"/>
      <c r="L49" s="382">
        <v>346</v>
      </c>
      <c r="M49" s="385" t="s">
        <v>201</v>
      </c>
      <c r="N49" s="297" t="str">
        <f t="shared" ref="N49:N54" si="10">E49</f>
        <v/>
      </c>
      <c r="O49" s="266"/>
      <c r="P49" s="266"/>
      <c r="Q49" s="266"/>
      <c r="R49" s="267" t="str">
        <f t="shared" ref="R49:R54" si="11">IF(I49="","",I49)</f>
        <v/>
      </c>
      <c r="S49" s="268"/>
    </row>
    <row r="50" spans="2:19" x14ac:dyDescent="0.2">
      <c r="B50" s="244"/>
      <c r="C50" s="233"/>
      <c r="D50" s="233"/>
      <c r="E50" s="270" t="str">
        <f t="shared" si="8"/>
        <v/>
      </c>
      <c r="F50" s="233"/>
      <c r="G50" s="233"/>
      <c r="H50" s="237"/>
      <c r="I50" s="271" t="str">
        <f t="shared" si="9"/>
        <v/>
      </c>
      <c r="J50" s="264"/>
      <c r="K50" s="233"/>
      <c r="L50" s="383"/>
      <c r="M50" s="386"/>
      <c r="N50" s="270" t="str">
        <f t="shared" si="10"/>
        <v/>
      </c>
      <c r="O50" s="272"/>
      <c r="P50" s="272"/>
      <c r="Q50" s="272"/>
      <c r="R50" s="270" t="str">
        <f t="shared" si="11"/>
        <v/>
      </c>
      <c r="S50" s="273"/>
    </row>
    <row r="51" spans="2:19" x14ac:dyDescent="0.2">
      <c r="B51" s="244"/>
      <c r="C51" s="233"/>
      <c r="D51" s="233"/>
      <c r="E51" s="270" t="str">
        <f t="shared" si="8"/>
        <v/>
      </c>
      <c r="F51" s="233"/>
      <c r="G51" s="233"/>
      <c r="H51" s="237"/>
      <c r="I51" s="271" t="str">
        <f t="shared" si="9"/>
        <v/>
      </c>
      <c r="J51" s="264"/>
      <c r="K51" s="233"/>
      <c r="L51" s="383"/>
      <c r="M51" s="386"/>
      <c r="N51" s="297" t="str">
        <f t="shared" si="10"/>
        <v/>
      </c>
      <c r="O51" s="272"/>
      <c r="P51" s="272"/>
      <c r="Q51" s="272"/>
      <c r="R51" s="270" t="str">
        <f t="shared" si="11"/>
        <v/>
      </c>
      <c r="S51" s="273"/>
    </row>
    <row r="52" spans="2:19" x14ac:dyDescent="0.2">
      <c r="B52" s="244"/>
      <c r="C52" s="233"/>
      <c r="D52" s="233"/>
      <c r="E52" s="275" t="str">
        <f t="shared" si="8"/>
        <v/>
      </c>
      <c r="F52" s="233"/>
      <c r="G52" s="233"/>
      <c r="H52" s="237"/>
      <c r="I52" s="276" t="str">
        <f t="shared" si="9"/>
        <v/>
      </c>
      <c r="J52" s="264"/>
      <c r="K52" s="233"/>
      <c r="L52" s="383"/>
      <c r="M52" s="386"/>
      <c r="N52" s="270" t="str">
        <f t="shared" si="10"/>
        <v/>
      </c>
      <c r="O52" s="277"/>
      <c r="P52" s="277"/>
      <c r="Q52" s="277"/>
      <c r="R52" s="270" t="str">
        <f t="shared" si="11"/>
        <v/>
      </c>
      <c r="S52" s="298"/>
    </row>
    <row r="53" spans="2:19" x14ac:dyDescent="0.2">
      <c r="B53" s="244"/>
      <c r="C53" s="233"/>
      <c r="D53" s="233"/>
      <c r="E53" s="270" t="str">
        <f t="shared" si="8"/>
        <v/>
      </c>
      <c r="F53" s="233"/>
      <c r="G53" s="233"/>
      <c r="H53" s="237"/>
      <c r="I53" s="271" t="str">
        <f t="shared" si="9"/>
        <v/>
      </c>
      <c r="J53" s="264"/>
      <c r="K53" s="233"/>
      <c r="L53" s="383"/>
      <c r="M53" s="386"/>
      <c r="N53" s="270" t="str">
        <f t="shared" si="10"/>
        <v/>
      </c>
      <c r="O53" s="272"/>
      <c r="P53" s="272"/>
      <c r="Q53" s="272"/>
      <c r="R53" s="270" t="str">
        <f t="shared" si="11"/>
        <v/>
      </c>
      <c r="S53" s="273"/>
    </row>
    <row r="54" spans="2:19" x14ac:dyDescent="0.2">
      <c r="B54" s="244"/>
      <c r="C54" s="233"/>
      <c r="D54" s="233"/>
      <c r="E54" s="279" t="str">
        <f t="shared" si="8"/>
        <v/>
      </c>
      <c r="F54" s="233"/>
      <c r="G54" s="233"/>
      <c r="H54" s="237"/>
      <c r="I54" s="280" t="str">
        <f t="shared" si="9"/>
        <v/>
      </c>
      <c r="J54" s="264"/>
      <c r="K54" s="233"/>
      <c r="L54" s="384"/>
      <c r="M54" s="387"/>
      <c r="N54" s="297" t="str">
        <f t="shared" si="10"/>
        <v/>
      </c>
      <c r="O54" s="282"/>
      <c r="P54" s="282"/>
      <c r="Q54" s="282"/>
      <c r="R54" s="267" t="str">
        <f t="shared" si="11"/>
        <v/>
      </c>
      <c r="S54" s="299"/>
    </row>
    <row r="55" spans="2:19" ht="13.8" thickBot="1" x14ac:dyDescent="0.25">
      <c r="B55" s="300"/>
      <c r="C55" s="301"/>
      <c r="D55" s="301"/>
      <c r="E55" s="301"/>
      <c r="F55" s="301"/>
      <c r="G55" s="301"/>
      <c r="H55" s="302"/>
      <c r="I55" s="301"/>
      <c r="J55" s="303"/>
      <c r="K55" s="233"/>
      <c r="L55" s="380" t="s">
        <v>12</v>
      </c>
      <c r="M55" s="381"/>
      <c r="N55" s="304" t="str">
        <f>IF(N49="","",SUM(N49:N54))</f>
        <v/>
      </c>
      <c r="O55" s="305"/>
      <c r="P55" s="305"/>
      <c r="Q55" s="305"/>
      <c r="R55" s="304" t="str">
        <f>IF(R49="","",SUM(R49:R54))</f>
        <v/>
      </c>
      <c r="S55" s="306"/>
    </row>
    <row r="57" spans="2:19" x14ac:dyDescent="0.2">
      <c r="B57" s="152" t="s">
        <v>25</v>
      </c>
    </row>
    <row r="58" spans="2:19" x14ac:dyDescent="0.2">
      <c r="B58" s="152" t="s">
        <v>154</v>
      </c>
    </row>
  </sheetData>
  <mergeCells count="55">
    <mergeCell ref="K12:L12"/>
    <mergeCell ref="K13:L13"/>
    <mergeCell ref="Q9:R9"/>
    <mergeCell ref="Q10:R10"/>
    <mergeCell ref="Q11:R11"/>
    <mergeCell ref="Q12:R12"/>
    <mergeCell ref="Q15:R15"/>
    <mergeCell ref="K8:L8"/>
    <mergeCell ref="K9:L9"/>
    <mergeCell ref="K10:L10"/>
    <mergeCell ref="K11:L11"/>
    <mergeCell ref="K15:L15"/>
    <mergeCell ref="E44:J44"/>
    <mergeCell ref="J7:L7"/>
    <mergeCell ref="B23:G23"/>
    <mergeCell ref="C8:D8"/>
    <mergeCell ref="B7:D7"/>
    <mergeCell ref="C10:D10"/>
    <mergeCell ref="H23:J23"/>
    <mergeCell ref="B24:C24"/>
    <mergeCell ref="E28:J28"/>
    <mergeCell ref="C17:D17"/>
    <mergeCell ref="B29:C29"/>
    <mergeCell ref="P7:R7"/>
    <mergeCell ref="C12:D12"/>
    <mergeCell ref="R28:S28"/>
    <mergeCell ref="L23:S23"/>
    <mergeCell ref="Q17:R17"/>
    <mergeCell ref="K17:L17"/>
    <mergeCell ref="E7:I7"/>
    <mergeCell ref="M7:O7"/>
    <mergeCell ref="Q8:R8"/>
    <mergeCell ref="B25:C25"/>
    <mergeCell ref="B26:C26"/>
    <mergeCell ref="C15:D15"/>
    <mergeCell ref="C9:D9"/>
    <mergeCell ref="C11:D11"/>
    <mergeCell ref="C13:D13"/>
    <mergeCell ref="C16:D16"/>
    <mergeCell ref="C14:D14"/>
    <mergeCell ref="L55:M55"/>
    <mergeCell ref="L33:L38"/>
    <mergeCell ref="M33:M38"/>
    <mergeCell ref="L49:L54"/>
    <mergeCell ref="M49:M54"/>
    <mergeCell ref="L39:M39"/>
    <mergeCell ref="K16:L16"/>
    <mergeCell ref="Q16:R16"/>
    <mergeCell ref="Q13:R13"/>
    <mergeCell ref="K14:L14"/>
    <mergeCell ref="Q14:R14"/>
    <mergeCell ref="O44:P44"/>
    <mergeCell ref="R44:S44"/>
    <mergeCell ref="L24:S24"/>
    <mergeCell ref="O28:P28"/>
  </mergeCells>
  <phoneticPr fontId="3"/>
  <pageMargins left="0.9055118110236221" right="0.55118110236220474" top="0.51181102362204722" bottom="0.59055118110236227" header="0.51181102362204722" footer="0.51181102362204722"/>
  <pageSetup paperSize="8" scale="76" orientation="landscape"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topLeftCell="A16" zoomScale="75" zoomScaleNormal="75" zoomScaleSheetLayoutView="75" workbookViewId="0"/>
  </sheetViews>
  <sheetFormatPr defaultRowHeight="13.2" x14ac:dyDescent="0.2"/>
  <cols>
    <col min="1" max="1" width="13.6640625" customWidth="1"/>
    <col min="2" max="2" width="13.109375" customWidth="1"/>
    <col min="3" max="3" width="25.109375" customWidth="1"/>
    <col min="4" max="4" width="18.109375" customWidth="1"/>
    <col min="5" max="5" width="15.21875" customWidth="1"/>
    <col min="6" max="6" width="16" bestFit="1" customWidth="1"/>
    <col min="7" max="7" width="18.77734375" customWidth="1"/>
    <col min="8" max="8" width="15.44140625" customWidth="1"/>
    <col min="9" max="9" width="15.33203125" customWidth="1"/>
    <col min="10" max="11" width="11.77734375" customWidth="1"/>
    <col min="12" max="12" width="11.44140625" customWidth="1"/>
    <col min="13" max="13" width="13.88671875" customWidth="1"/>
    <col min="14" max="15" width="14.21875" customWidth="1"/>
    <col min="16" max="16" width="10.44140625" customWidth="1"/>
    <col min="17" max="17" width="14.21875" customWidth="1"/>
    <col min="18" max="18" width="13.88671875" customWidth="1"/>
    <col min="19" max="19" width="14.44140625" customWidth="1"/>
    <col min="20" max="20" width="16.77734375" customWidth="1"/>
  </cols>
  <sheetData>
    <row r="1" spans="2:9" ht="21" customHeight="1" x14ac:dyDescent="0.2">
      <c r="B1" s="144" t="s">
        <v>156</v>
      </c>
    </row>
    <row r="2" spans="2:9" x14ac:dyDescent="0.2">
      <c r="B2" s="129"/>
    </row>
    <row r="3" spans="2:9" ht="13.8" thickBot="1" x14ac:dyDescent="0.25"/>
    <row r="4" spans="2:9" ht="13.5" customHeight="1" x14ac:dyDescent="0.2">
      <c r="B4" s="432" t="s">
        <v>6</v>
      </c>
      <c r="C4" s="433"/>
      <c r="D4" s="433"/>
      <c r="E4" s="433"/>
      <c r="F4" s="433"/>
      <c r="G4" s="433"/>
      <c r="H4" s="433"/>
      <c r="I4" s="434"/>
    </row>
    <row r="5" spans="2:9" s="1" customFormat="1" ht="13.5" customHeight="1" x14ac:dyDescent="0.2">
      <c r="B5" s="424" t="s">
        <v>11</v>
      </c>
      <c r="C5" s="425"/>
      <c r="D5" s="425"/>
      <c r="E5" s="425"/>
      <c r="F5" s="425"/>
      <c r="G5" s="425"/>
      <c r="H5" s="425"/>
      <c r="I5" s="426"/>
    </row>
    <row r="6" spans="2:9" x14ac:dyDescent="0.2">
      <c r="B6" s="33"/>
      <c r="C6" s="2"/>
      <c r="D6" s="2"/>
      <c r="E6" s="2"/>
      <c r="F6" s="2"/>
      <c r="G6" s="2"/>
      <c r="H6" s="2"/>
      <c r="I6" s="34"/>
    </row>
    <row r="7" spans="2:9" x14ac:dyDescent="0.2">
      <c r="B7" s="33" t="s">
        <v>162</v>
      </c>
      <c r="C7" s="2"/>
      <c r="D7" s="2"/>
      <c r="E7" s="2"/>
      <c r="F7" s="2"/>
      <c r="G7" s="2"/>
      <c r="H7" s="2"/>
      <c r="I7" s="34"/>
    </row>
    <row r="8" spans="2:9" x14ac:dyDescent="0.2">
      <c r="B8" s="134" t="s">
        <v>163</v>
      </c>
      <c r="C8" s="2"/>
      <c r="D8" s="2"/>
      <c r="E8" s="2"/>
      <c r="F8" s="2"/>
      <c r="G8" s="2"/>
      <c r="H8" s="2"/>
      <c r="I8" s="34"/>
    </row>
    <row r="9" spans="2:9" s="1" customFormat="1" ht="13.5" customHeight="1" x14ac:dyDescent="0.2">
      <c r="B9" s="72" t="s">
        <v>7</v>
      </c>
      <c r="C9" s="73" t="s">
        <v>13</v>
      </c>
      <c r="D9" s="75" t="s">
        <v>1</v>
      </c>
      <c r="E9" s="400" t="s">
        <v>4</v>
      </c>
      <c r="F9" s="401"/>
      <c r="G9" s="75" t="s">
        <v>8</v>
      </c>
      <c r="H9" s="400" t="s">
        <v>9</v>
      </c>
      <c r="I9" s="402"/>
    </row>
    <row r="10" spans="2:9" ht="47.25" customHeight="1" x14ac:dyDescent="0.2">
      <c r="B10" s="35"/>
      <c r="C10" s="10"/>
      <c r="D10" s="76" t="s">
        <v>10</v>
      </c>
      <c r="E10" s="27" t="s">
        <v>19</v>
      </c>
      <c r="F10" s="27" t="s">
        <v>20</v>
      </c>
      <c r="G10" s="27" t="s">
        <v>21</v>
      </c>
      <c r="H10" s="27" t="s">
        <v>22</v>
      </c>
      <c r="I10" s="77" t="s">
        <v>23</v>
      </c>
    </row>
    <row r="11" spans="2:9" x14ac:dyDescent="0.2">
      <c r="B11" s="36"/>
      <c r="C11" s="13"/>
      <c r="D11" s="4" t="s">
        <v>0</v>
      </c>
      <c r="E11" s="4" t="s">
        <v>0</v>
      </c>
      <c r="F11" s="4" t="s">
        <v>0</v>
      </c>
      <c r="G11" s="4" t="s">
        <v>0</v>
      </c>
      <c r="H11" s="4" t="s">
        <v>0</v>
      </c>
      <c r="I11" s="37" t="s">
        <v>0</v>
      </c>
    </row>
    <row r="12" spans="2:9" x14ac:dyDescent="0.2">
      <c r="B12" s="36" t="s">
        <v>109</v>
      </c>
      <c r="C12" s="13" t="s">
        <v>110</v>
      </c>
      <c r="D12" s="14" t="s">
        <v>115</v>
      </c>
      <c r="E12" s="14" t="s">
        <v>116</v>
      </c>
      <c r="F12" s="14" t="s">
        <v>117</v>
      </c>
      <c r="G12" s="14" t="s">
        <v>118</v>
      </c>
      <c r="H12" s="14" t="s">
        <v>119</v>
      </c>
      <c r="I12" s="53" t="s">
        <v>120</v>
      </c>
    </row>
    <row r="13" spans="2:9" ht="39.6" x14ac:dyDescent="0.2">
      <c r="B13" s="36"/>
      <c r="C13" s="13" t="s">
        <v>108</v>
      </c>
      <c r="D13" s="142" t="s">
        <v>111</v>
      </c>
      <c r="E13" s="142" t="s">
        <v>112</v>
      </c>
      <c r="F13" s="142" t="s">
        <v>113</v>
      </c>
      <c r="G13" s="142" t="s">
        <v>136</v>
      </c>
      <c r="H13" s="142" t="s">
        <v>137</v>
      </c>
      <c r="I13" s="143" t="s">
        <v>114</v>
      </c>
    </row>
    <row r="14" spans="2:9" x14ac:dyDescent="0.2">
      <c r="B14" s="133">
        <f>Cr!L33</f>
        <v>68</v>
      </c>
      <c r="C14" s="140" t="str">
        <f>Cr!C12</f>
        <v>クロム及び３価クロム化合物</v>
      </c>
      <c r="D14" s="60"/>
      <c r="E14" s="61"/>
      <c r="F14" s="61"/>
      <c r="G14" s="54" t="str">
        <f>Cr!Q39</f>
        <v/>
      </c>
      <c r="H14" s="54" t="str">
        <f>Cr!R39</f>
        <v/>
      </c>
      <c r="I14" s="62"/>
    </row>
    <row r="15" spans="2:9" x14ac:dyDescent="0.2">
      <c r="B15" s="137">
        <f>Ni!L33</f>
        <v>231</v>
      </c>
      <c r="C15" s="141" t="str">
        <f>Ni!C12</f>
        <v>ニッケル</v>
      </c>
      <c r="D15" s="91"/>
      <c r="E15" s="91"/>
      <c r="F15" s="91"/>
      <c r="G15" s="48" t="str">
        <f>Ni!Q39</f>
        <v/>
      </c>
      <c r="H15" s="48" t="str">
        <f>Ni!R39</f>
        <v/>
      </c>
      <c r="I15" s="74"/>
    </row>
    <row r="16" spans="2:9" x14ac:dyDescent="0.2">
      <c r="B16" s="137">
        <f>Mn!L33</f>
        <v>311</v>
      </c>
      <c r="C16" s="141" t="str">
        <f>Mn!C12</f>
        <v>マンガン及びその化合物</v>
      </c>
      <c r="D16" s="91"/>
      <c r="E16" s="91"/>
      <c r="F16" s="91"/>
      <c r="G16" s="54" t="str">
        <f>Mn!Q39</f>
        <v/>
      </c>
      <c r="H16" s="48" t="str">
        <f>Mn!R39</f>
        <v/>
      </c>
      <c r="I16" s="62"/>
    </row>
    <row r="17" spans="2:9" x14ac:dyDescent="0.2">
      <c r="B17" s="137">
        <f>Mo!L33</f>
        <v>346</v>
      </c>
      <c r="C17" s="141" t="str">
        <f>Mo!C12</f>
        <v>モリブデン及びその化合物</v>
      </c>
      <c r="D17" s="92"/>
      <c r="E17" s="92"/>
      <c r="F17" s="92"/>
      <c r="G17" s="48" t="str">
        <f>Mo!Q39</f>
        <v/>
      </c>
      <c r="H17" s="48" t="str">
        <f>Mo!R39</f>
        <v/>
      </c>
      <c r="I17" s="74"/>
    </row>
    <row r="18" spans="2:9" x14ac:dyDescent="0.2">
      <c r="B18" s="137"/>
      <c r="C18" s="138"/>
      <c r="D18" s="91"/>
      <c r="E18" s="91"/>
      <c r="F18" s="91"/>
      <c r="G18" s="48"/>
      <c r="H18" s="48"/>
      <c r="I18" s="74"/>
    </row>
    <row r="19" spans="2:9" x14ac:dyDescent="0.2">
      <c r="B19" s="132"/>
      <c r="C19" s="131"/>
      <c r="D19" s="100"/>
      <c r="E19" s="99"/>
      <c r="F19" s="99"/>
      <c r="G19" s="54"/>
      <c r="H19" s="54"/>
      <c r="I19" s="62"/>
    </row>
    <row r="20" spans="2:9" x14ac:dyDescent="0.2">
      <c r="B20" s="411"/>
      <c r="C20" s="412"/>
      <c r="D20" s="65"/>
      <c r="E20" s="65"/>
      <c r="F20" s="65"/>
      <c r="G20" s="47"/>
      <c r="H20" s="47"/>
      <c r="I20" s="96"/>
    </row>
    <row r="21" spans="2:9" x14ac:dyDescent="0.2">
      <c r="B21" s="55"/>
      <c r="C21" s="56"/>
      <c r="D21" s="9"/>
      <c r="E21" s="9"/>
      <c r="F21" s="9"/>
      <c r="G21" s="9"/>
      <c r="H21" s="9"/>
      <c r="I21" s="57"/>
    </row>
    <row r="22" spans="2:9" x14ac:dyDescent="0.2">
      <c r="B22" s="58"/>
      <c r="C22" s="50"/>
      <c r="D22" s="2"/>
      <c r="E22" s="2"/>
      <c r="F22" s="2"/>
      <c r="G22" s="2"/>
      <c r="H22" s="2"/>
      <c r="I22" s="34"/>
    </row>
    <row r="23" spans="2:9" x14ac:dyDescent="0.2">
      <c r="B23" s="148" t="s">
        <v>160</v>
      </c>
      <c r="C23" s="50"/>
      <c r="D23" s="2"/>
      <c r="E23" s="2"/>
      <c r="F23" s="2"/>
      <c r="G23" s="2"/>
      <c r="H23" s="2"/>
      <c r="I23" s="34"/>
    </row>
    <row r="24" spans="2:9" x14ac:dyDescent="0.2">
      <c r="B24" s="134" t="s">
        <v>164</v>
      </c>
      <c r="C24" s="2"/>
      <c r="D24" s="2"/>
      <c r="E24" s="2"/>
      <c r="F24" s="2"/>
      <c r="G24" s="2"/>
      <c r="H24" s="2"/>
      <c r="I24" s="34"/>
    </row>
    <row r="25" spans="2:9" ht="13.5" customHeight="1" x14ac:dyDescent="0.2">
      <c r="B25" s="72" t="s">
        <v>7</v>
      </c>
      <c r="C25" s="73" t="s">
        <v>13</v>
      </c>
      <c r="D25" s="75" t="s">
        <v>1</v>
      </c>
      <c r="E25" s="400" t="s">
        <v>4</v>
      </c>
      <c r="F25" s="401"/>
      <c r="G25" s="75" t="s">
        <v>8</v>
      </c>
      <c r="H25" s="400" t="s">
        <v>9</v>
      </c>
      <c r="I25" s="402"/>
    </row>
    <row r="26" spans="2:9" ht="45.75" customHeight="1" x14ac:dyDescent="0.2">
      <c r="B26" s="35"/>
      <c r="C26" s="10"/>
      <c r="D26" s="76" t="s">
        <v>10</v>
      </c>
      <c r="E26" s="27" t="s">
        <v>19</v>
      </c>
      <c r="F26" s="27" t="s">
        <v>20</v>
      </c>
      <c r="G26" s="27" t="s">
        <v>21</v>
      </c>
      <c r="H26" s="27" t="s">
        <v>22</v>
      </c>
      <c r="I26" s="77" t="s">
        <v>23</v>
      </c>
    </row>
    <row r="27" spans="2:9" x14ac:dyDescent="0.2">
      <c r="B27" s="36"/>
      <c r="C27" s="13"/>
      <c r="D27" s="4" t="s">
        <v>0</v>
      </c>
      <c r="E27" s="4" t="s">
        <v>0</v>
      </c>
      <c r="F27" s="4" t="s">
        <v>0</v>
      </c>
      <c r="G27" s="4" t="s">
        <v>0</v>
      </c>
      <c r="H27" s="4" t="s">
        <v>0</v>
      </c>
      <c r="I27" s="37" t="s">
        <v>0</v>
      </c>
    </row>
    <row r="28" spans="2:9" x14ac:dyDescent="0.2">
      <c r="B28" s="36" t="s">
        <v>121</v>
      </c>
      <c r="C28" s="13" t="s">
        <v>122</v>
      </c>
      <c r="D28" s="14" t="s">
        <v>129</v>
      </c>
      <c r="E28" s="14" t="s">
        <v>130</v>
      </c>
      <c r="F28" s="14" t="s">
        <v>131</v>
      </c>
      <c r="G28" s="14" t="s">
        <v>132</v>
      </c>
      <c r="H28" s="14" t="s">
        <v>133</v>
      </c>
      <c r="I28" s="53" t="s">
        <v>134</v>
      </c>
    </row>
    <row r="29" spans="2:9" ht="39.6" x14ac:dyDescent="0.2">
      <c r="B29" s="36"/>
      <c r="C29" s="13" t="s">
        <v>108</v>
      </c>
      <c r="D29" s="142" t="s">
        <v>123</v>
      </c>
      <c r="E29" s="142" t="s">
        <v>124</v>
      </c>
      <c r="F29" s="142" t="s">
        <v>125</v>
      </c>
      <c r="G29" s="142" t="s">
        <v>126</v>
      </c>
      <c r="H29" s="142" t="s">
        <v>127</v>
      </c>
      <c r="I29" s="143" t="s">
        <v>128</v>
      </c>
    </row>
    <row r="30" spans="2:9" x14ac:dyDescent="0.2">
      <c r="B30" s="133">
        <f>Cr!L49</f>
        <v>68</v>
      </c>
      <c r="C30" s="140" t="str">
        <f>Cr!C12</f>
        <v>クロム及び３価クロム化合物</v>
      </c>
      <c r="D30" s="59" t="str">
        <f>Cr!N55</f>
        <v/>
      </c>
      <c r="E30" s="61"/>
      <c r="F30" s="61"/>
      <c r="G30" s="61"/>
      <c r="H30" s="54" t="str">
        <f>Cr!R55</f>
        <v/>
      </c>
      <c r="I30" s="62"/>
    </row>
    <row r="31" spans="2:9" x14ac:dyDescent="0.2">
      <c r="B31" s="137">
        <f>Ni!L49</f>
        <v>231</v>
      </c>
      <c r="C31" s="141" t="str">
        <f>Ni!C12</f>
        <v>ニッケル</v>
      </c>
      <c r="D31" s="48" t="str">
        <f>Ni!N55</f>
        <v/>
      </c>
      <c r="E31" s="91"/>
      <c r="F31" s="91"/>
      <c r="G31" s="91"/>
      <c r="H31" s="48" t="str">
        <f>Ni!R55</f>
        <v/>
      </c>
      <c r="I31" s="74"/>
    </row>
    <row r="32" spans="2:9" x14ac:dyDescent="0.2">
      <c r="B32" s="137">
        <f>Mn!L49</f>
        <v>311</v>
      </c>
      <c r="C32" s="141" t="str">
        <f>Mn!C12</f>
        <v>マンガン及びその化合物</v>
      </c>
      <c r="D32" s="59" t="str">
        <f>Mn!N55</f>
        <v/>
      </c>
      <c r="E32" s="91"/>
      <c r="F32" s="91"/>
      <c r="G32" s="91"/>
      <c r="H32" s="48" t="str">
        <f>Mn!R55</f>
        <v/>
      </c>
      <c r="I32" s="74"/>
    </row>
    <row r="33" spans="2:9" x14ac:dyDescent="0.2">
      <c r="B33" s="137">
        <f>Mo!L49</f>
        <v>346</v>
      </c>
      <c r="C33" s="141" t="str">
        <f>Mo!C12</f>
        <v>モリブデン及びその化合物</v>
      </c>
      <c r="D33" s="48" t="str">
        <f>Mo!N55</f>
        <v/>
      </c>
      <c r="E33" s="92"/>
      <c r="F33" s="92"/>
      <c r="G33" s="92"/>
      <c r="H33" s="48" t="str">
        <f>Mo!R55</f>
        <v/>
      </c>
      <c r="I33" s="97"/>
    </row>
    <row r="34" spans="2:9" x14ac:dyDescent="0.2">
      <c r="B34" s="137"/>
      <c r="C34" s="138"/>
      <c r="D34" s="48"/>
      <c r="E34" s="91"/>
      <c r="F34" s="91"/>
      <c r="G34" s="91"/>
      <c r="H34" s="48"/>
      <c r="I34" s="74"/>
    </row>
    <row r="35" spans="2:9" x14ac:dyDescent="0.2">
      <c r="B35" s="132"/>
      <c r="C35" s="131"/>
      <c r="D35" s="59"/>
      <c r="E35" s="99"/>
      <c r="F35" s="99"/>
      <c r="G35" s="99"/>
      <c r="H35" s="54"/>
      <c r="I35" s="98"/>
    </row>
    <row r="36" spans="2:9" ht="13.8" thickBot="1" x14ac:dyDescent="0.25">
      <c r="B36" s="403"/>
      <c r="C36" s="404"/>
      <c r="D36" s="67"/>
      <c r="E36" s="66"/>
      <c r="F36" s="66"/>
      <c r="G36" s="66"/>
      <c r="H36" s="67"/>
      <c r="I36" s="71"/>
    </row>
    <row r="39" spans="2:9" x14ac:dyDescent="0.2">
      <c r="B39" s="139"/>
    </row>
  </sheetData>
  <mergeCells count="8">
    <mergeCell ref="B36:C36"/>
    <mergeCell ref="B20:C20"/>
    <mergeCell ref="B5:I5"/>
    <mergeCell ref="E9:F9"/>
    <mergeCell ref="H9:I9"/>
    <mergeCell ref="B4:I4"/>
    <mergeCell ref="E25:F25"/>
    <mergeCell ref="H25:I25"/>
  </mergeCells>
  <phoneticPr fontId="3"/>
  <pageMargins left="0.89" right="0.55000000000000004" top="0.5" bottom="1" header="0.51200000000000001" footer="0.51200000000000001"/>
  <pageSetup paperSize="9" scale="87"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Cr</vt:lpstr>
      <vt:lpstr>Ni</vt:lpstr>
      <vt:lpstr>Mn</vt:lpstr>
      <vt:lpstr>Mo</vt:lpstr>
      <vt:lpstr>Total</vt:lpstr>
      <vt:lpstr>Cr!Print_Area</vt:lpstr>
      <vt:lpstr>Mn!Print_Area</vt:lpstr>
      <vt:lpstr>Mo!Print_Area</vt:lpstr>
      <vt:lpstr>Ni!Print_Area</vt:lpstr>
      <vt:lpstr>Total!Print_Area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PRTR 溶接工程用作業シート</dc:title>
  <dc:creator>日本溶接棒工業会 技術調査委員会 MSDS分科会</dc:creator>
  <cp:lastModifiedBy>Lim</cp:lastModifiedBy>
  <cp:lastPrinted>2002-12-04T01:16:00Z</cp:lastPrinted>
  <dcterms:created xsi:type="dcterms:W3CDTF">2002-05-16T03:49:17Z</dcterms:created>
  <dcterms:modified xsi:type="dcterms:W3CDTF">2019-05-24T08:50:01Z</dcterms:modified>
</cp:coreProperties>
</file>